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ил.5" sheetId="1" r:id="rId1"/>
    <sheet name="Лист1" sheetId="2" r:id="rId2"/>
    <sheet name="Лист2" sheetId="3" r:id="rId3"/>
    <sheet name="Лист3" sheetId="4" r:id="rId4"/>
  </sheets>
  <definedNames>
    <definedName name="_xlnm.Print_Area" localSheetId="0">'прил.5'!$A$1:$D$138</definedName>
  </definedNames>
  <calcPr fullCalcOnLoad="1"/>
</workbook>
</file>

<file path=xl/sharedStrings.xml><?xml version="1.0" encoding="utf-8"?>
<sst xmlns="http://schemas.openxmlformats.org/spreadsheetml/2006/main" count="329" uniqueCount="145">
  <si>
    <t>к Решению Совета депутатов</t>
  </si>
  <si>
    <t>Распределение бюджетных ассигнований по целевым статьям</t>
  </si>
  <si>
    <t>группам и подгруппам видов расходов классификации расходов бюджета муниципального образования</t>
  </si>
  <si>
    <t>сельское поселение Мулымья</t>
  </si>
  <si>
    <t>Наименование</t>
  </si>
  <si>
    <t>ЦСР</t>
  </si>
  <si>
    <t>ВР</t>
  </si>
  <si>
    <t>Программные расходы</t>
  </si>
  <si>
    <t>Муниципальная программа "Профилактика терроризма и экстремизма в сельском поселении Мулымья на 2014-2016 годы"</t>
  </si>
  <si>
    <t>0100000000</t>
  </si>
  <si>
    <t>Основное мероприятие "Организация взаимодействия с населением, общественными организациями, трудовыми коллективами, частными охранными предприятиями по их участию на добровольной основе в предупреждении преступлений террористического характера" (бюджет округа)</t>
  </si>
  <si>
    <t>0100982300</t>
  </si>
  <si>
    <t>200</t>
  </si>
  <si>
    <t>Иные закупки товаров, работ и услуг для обеспечения государственных (муниципальных) нужд</t>
  </si>
  <si>
    <t>240</t>
  </si>
  <si>
    <t>Основное мероприятие "Организация взаимодействия с населением, общественными организациями, трудовыми коллективами, частными охранными предприятиями по их участию на добровольной основе в предупреждении преступлений террористического характера" (софинансирование)</t>
  </si>
  <si>
    <t>01009S2300</t>
  </si>
  <si>
    <t>Муниципальная протграмма "Благоустройство муниципального образования сельского поселения Мулымья на 2014-2016 годы и период до 2020 года"</t>
  </si>
  <si>
    <t>0200000000</t>
  </si>
  <si>
    <t>Подпрограмма "Содержание уличного освещения"</t>
  </si>
  <si>
    <t>0210000000</t>
  </si>
  <si>
    <t>Основное мероприятие "Организация освещения улиц"</t>
  </si>
  <si>
    <t>0210100000</t>
  </si>
  <si>
    <t xml:space="preserve">Уличное освещение </t>
  </si>
  <si>
    <t>0210176100</t>
  </si>
  <si>
    <t>Основное мероприятие "Ремонт уличного освещения (монтаж уличных светильников, замена ламп)"</t>
  </si>
  <si>
    <t>0210200000</t>
  </si>
  <si>
    <t>Ремонт уличного освещения</t>
  </si>
  <si>
    <t>0210276100</t>
  </si>
  <si>
    <t>Подпрограмма "Санитарная очистка сельского поселения Мулымья"</t>
  </si>
  <si>
    <t>0230000000</t>
  </si>
  <si>
    <t>Основное мероприятие "Улучшение экологической обстановки на территории поселения"</t>
  </si>
  <si>
    <t>0230176500</t>
  </si>
  <si>
    <t xml:space="preserve">Подпрограмма "Прочее благоустройство" </t>
  </si>
  <si>
    <t>0240000000</t>
  </si>
  <si>
    <t>Основное мероприятие "Создание благоприятных условий для проживания и отдыха жителей сельского поселения Мулымья"</t>
  </si>
  <si>
    <t>0240100000</t>
  </si>
  <si>
    <t>Создание благоприятных условий для проживания и отдыха жителей</t>
  </si>
  <si>
    <t>0240176500</t>
  </si>
  <si>
    <t>Муниципальная программа "Энергосбережение и повышение энергетической эффективности в муниципальном образовании сельское поселение Мулымья на 2014 -2016 годов и на период до 2020г.</t>
  </si>
  <si>
    <t>0300000000</t>
  </si>
  <si>
    <t>Основное мероприятие "Энергосбережение и повышение энергетической эффективности на объектах администрации сельского поселения Мулымья"</t>
  </si>
  <si>
    <t>0300100000</t>
  </si>
  <si>
    <t>Приобретение и установка светодиодных светильников для УНО</t>
  </si>
  <si>
    <t>0300174630</t>
  </si>
  <si>
    <t>Муниципальная программа "Содержание и ремонт внутри поселковых дорог в сельском поселении Мулымья на 2014-2016 годы и на период до 2020 года"</t>
  </si>
  <si>
    <t>0400000000</t>
  </si>
  <si>
    <t>Основное мероприятие "Ремонт и зимнее-летнее содержание дорог"</t>
  </si>
  <si>
    <t>0400274190</t>
  </si>
  <si>
    <t>Основное мероприятие "Безопасность дорожного движения"</t>
  </si>
  <si>
    <t>0400374190</t>
  </si>
  <si>
    <t>Муниципальная программа "Развитие культуры, молодежной политики, физической культуры и спорта в сельском поселении Мулымья на 2016 год"</t>
  </si>
  <si>
    <t>0500000000</t>
  </si>
  <si>
    <t xml:space="preserve">Подпрограмма "Развитие культуры" </t>
  </si>
  <si>
    <t>0510000000</t>
  </si>
  <si>
    <t>Основное мероприятие "Расходы на обеспечение деятельности учреждения"</t>
  </si>
  <si>
    <t>0510100000</t>
  </si>
  <si>
    <t>Расходы на обеспечение деятельности (оказание услуг) муниципальных учреждений</t>
  </si>
  <si>
    <t>0510100590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</si>
  <si>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</si>
  <si>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</si>
  <si>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</si>
  <si>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</si>
  <si>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Иные бюджетные ассигнования</t>
  </si>
  <si>
    <t>800</t>
  </si>
  <si>
    <t>850</t>
  </si>
  <si>
    <t xml:space="preserve">Подпрограмма "Развитие молодежной политики" </t>
  </si>
  <si>
    <t>0520000000</t>
  </si>
  <si>
    <t>0520100590</t>
  </si>
  <si>
    <t xml:space="preserve">Расходы на обеспечение деятельности (оказание услуг) муниципальных учреждений </t>
  </si>
  <si>
    <t xml:space="preserve">Подпрограмма "Развитие физической культуры и спорта" </t>
  </si>
  <si>
    <t>0530000000</t>
  </si>
  <si>
    <t>Основное мероприятие "Массовые спортивные мероприятия"</t>
  </si>
  <si>
    <t>0530100000</t>
  </si>
  <si>
    <t>Массовые спортивные мероприятия</t>
  </si>
  <si>
    <t>0530170040</t>
  </si>
  <si>
    <t>0700000000</t>
  </si>
  <si>
    <t>Дополнительное пенсионное обеспечение отдельных категорий граждан за счет средств бюджета поселения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</si>
  <si>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</si>
  <si>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</si>
  <si>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</si>
  <si>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</si>
  <si>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 xml:space="preserve">Непрограммные расходы </t>
  </si>
  <si>
    <t>Глава (высшее должностное лицо) муниципального образования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</si>
  <si>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</si>
  <si>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</si>
  <si>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</si>
  <si>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внебюджетными фондами</t>
  </si>
  <si>
    <t>Прочие мероприятия органов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</si>
  <si>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</si>
  <si>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Уплата налогов, сборов и иных платежей</t>
  </si>
  <si>
    <t>Капитальный ремонт государственного жилищного фонда субъектов Российской Федерации и муниципального жилищного фонда</t>
  </si>
  <si>
    <t>Резервные фонды местных администраций</t>
  </si>
  <si>
    <t>6000007050</t>
  </si>
  <si>
    <t>Резервные средства</t>
  </si>
  <si>
    <t>870</t>
  </si>
  <si>
    <t>Осуществление первичного воинского учета на территориях, где отсутствуют военные комиссариаты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</si>
  <si>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</si>
  <si>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 ) органов</t>
  </si>
  <si>
    <t>Межбюджетные трансферты</t>
  </si>
  <si>
    <t>500</t>
  </si>
  <si>
    <t>Иные межбюджетные трансферты</t>
  </si>
  <si>
    <t>540</t>
  </si>
  <si>
    <t>Мероприятия по содействию трудоустройству граждан (бюджет округа)</t>
  </si>
  <si>
    <t>Осуществление полномочий по государственной регистрации актов гражданского состояния (федеральный бюджет)</t>
  </si>
  <si>
    <t>Осуществление полномочий по государственной регистрации актов гражданского состояния (бюджет автономного округа)</t>
  </si>
  <si>
    <t>ВСЕГО</t>
  </si>
  <si>
    <t>(муниципальным программам сельских  поселений и непрограммным направлениям деятельности),</t>
  </si>
  <si>
    <t>Закупка товаров, работ и услуг для обеспечения государственных (муниципальных) нужд</t>
  </si>
  <si>
    <t>0</t>
  </si>
  <si>
    <t>Основное мероприятие «Сохранение, развитие, популяризация традиций культуры»</t>
  </si>
  <si>
    <t>0510300590</t>
  </si>
  <si>
    <t>Муниципальная программа «Организация деятельности администрации сельского поселения Мулымья на 2017 год и на период до 2020 года»</t>
  </si>
  <si>
    <t>0600102030</t>
  </si>
  <si>
    <t>Основное мероприятие "Обеспечение социальных гарантий и компенсаций работникам администрации поселения"</t>
  </si>
  <si>
    <t>Основное мероприятие "Обеспечение функционирования администрации сельского поселения Мулымья для осуществления полномочий по решению вопросов местного значения и переданных в установленном порядке отдельных государственных полномочий"</t>
  </si>
  <si>
    <t xml:space="preserve">Основное мероприятие "Формирование электронной администрации" </t>
  </si>
  <si>
    <t>Мероприятия по предоставлению субсидии на возмещение недополученных доходов и финансовое обеспечение (возмещение) затрат организациям, включая концессионеров, оказывающим услуги водоснабжения и водоотведения на территории Кондинского района</t>
  </si>
  <si>
    <t>6000070010</t>
  </si>
  <si>
    <t>Муниципальная программа «Капитальный ремонт жилищного фонда сельского поселения Мулымья на 2017-2020 годы»</t>
  </si>
  <si>
    <t>Бюджетные ассигнования</t>
  </si>
  <si>
    <t>0700003520</t>
  </si>
  <si>
    <t>Подпрограмма "Санитарная обработкак сельского поселения"</t>
  </si>
  <si>
    <t>Подпрограмма 4 "Прочее благоустройство"</t>
  </si>
  <si>
    <t>Мероприятия на реализацию Указа Президента №597 от 07.05.2017 года</t>
  </si>
  <si>
    <t>6000082440</t>
  </si>
  <si>
    <t>Защита населения и территории от чрезвычайных ситуаций природного и техногенного характера,гражданская оборона</t>
  </si>
  <si>
    <t>на 2018 год</t>
  </si>
  <si>
    <t xml:space="preserve">Сумма на 2018 год </t>
  </si>
  <si>
    <t>рублей</t>
  </si>
  <si>
    <t>0700100000</t>
  </si>
  <si>
    <t>0700102030</t>
  </si>
  <si>
    <t>0700102040</t>
  </si>
  <si>
    <t>0700102400</t>
  </si>
  <si>
    <t>0700151180</t>
  </si>
  <si>
    <t>0700159300</t>
  </si>
  <si>
    <t>07001D9300</t>
  </si>
  <si>
    <t>0700185060</t>
  </si>
  <si>
    <t>0700200000</t>
  </si>
  <si>
    <t>0700270220</t>
  </si>
  <si>
    <t>07002170220</t>
  </si>
  <si>
    <t>0700500000</t>
  </si>
  <si>
    <t>0700502400</t>
  </si>
  <si>
    <t>Приложение № 5</t>
  </si>
  <si>
    <t>№ 317  от 29.01.2018г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</si>
</sst>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#,##0.0"/>
    <numFmt numFmtId="174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Arial"/>
      <family val="2"/>
    </font>
    <font>
      <b/>
      <i/>
      <sz val="12"/>
      <name val="Times New Roman"/>
      <family val="1"/>
    </font>
    <font>
      <i/>
      <sz val="10"/>
      <name val="Arial"/>
      <family val="2"/>
    </font>
    <font>
      <sz val="12"/>
      <name val="Times New Roman Cyr"/>
      <family val="1"/>
    </font>
    <font>
      <i/>
      <sz val="12"/>
      <name val="Times New Roman"/>
      <family val="1"/>
    </font>
    <font>
      <b/>
      <sz val="10"/>
      <name val="Arial"/>
      <family val="2"/>
    </font>
    <font>
      <b/>
      <sz val="10"/>
      <name val="Times New Roman CYR"/>
      <family val="0"/>
    </font>
    <font>
      <sz val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52" applyNumberFormat="1" applyFont="1" applyFill="1" applyBorder="1" applyAlignment="1" applyProtection="1">
      <alignment vertical="top"/>
      <protection/>
    </xf>
    <xf numFmtId="0" fontId="2" fillId="0" borderId="0" xfId="52" applyNumberFormat="1" applyFont="1" applyFill="1" applyBorder="1" applyAlignment="1" applyProtection="1">
      <alignment vertical="top"/>
      <protection/>
    </xf>
    <xf numFmtId="172" fontId="2" fillId="0" borderId="0" xfId="52" applyNumberFormat="1" applyFont="1" applyFill="1" applyBorder="1" applyAlignment="1" applyProtection="1">
      <alignment horizontal="center" vertical="top"/>
      <protection/>
    </xf>
    <xf numFmtId="172" fontId="3" fillId="0" borderId="0" xfId="52" applyNumberFormat="1" applyFont="1" applyFill="1" applyBorder="1" applyAlignment="1" applyProtection="1">
      <alignment horizontal="center" vertical="top"/>
      <protection/>
    </xf>
    <xf numFmtId="0" fontId="4" fillId="0" borderId="0" xfId="52" applyNumberFormat="1" applyFont="1" applyFill="1" applyBorder="1" applyAlignment="1" applyProtection="1">
      <alignment horizontal="center" vertical="top"/>
      <protection/>
    </xf>
    <xf numFmtId="172" fontId="2" fillId="0" borderId="0" xfId="52" applyNumberFormat="1" applyFont="1" applyFill="1" applyBorder="1" applyAlignment="1" applyProtection="1">
      <alignment vertical="top"/>
      <protection/>
    </xf>
    <xf numFmtId="0" fontId="3" fillId="0" borderId="10" xfId="52" applyNumberFormat="1" applyFont="1" applyFill="1" applyBorder="1" applyAlignment="1" applyProtection="1">
      <alignment horizontal="center" vertical="center"/>
      <protection/>
    </xf>
    <xf numFmtId="172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top"/>
      <protection/>
    </xf>
    <xf numFmtId="0" fontId="4" fillId="33" borderId="10" xfId="52" applyNumberFormat="1" applyFont="1" applyFill="1" applyBorder="1" applyAlignment="1" applyProtection="1">
      <alignment horizontal="left" wrapText="1"/>
      <protection/>
    </xf>
    <xf numFmtId="49" fontId="4" fillId="33" borderId="10" xfId="52" applyNumberFormat="1" applyFont="1" applyFill="1" applyBorder="1" applyAlignment="1" applyProtection="1">
      <alignment horizontal="center"/>
      <protection/>
    </xf>
    <xf numFmtId="0" fontId="4" fillId="33" borderId="10" xfId="52" applyNumberFormat="1" applyFont="1" applyFill="1" applyBorder="1" applyAlignment="1" applyProtection="1">
      <alignment horizontal="center"/>
      <protection/>
    </xf>
    <xf numFmtId="0" fontId="3" fillId="33" borderId="10" xfId="52" applyNumberFormat="1" applyFont="1" applyFill="1" applyBorder="1" applyAlignment="1" applyProtection="1">
      <alignment wrapText="1"/>
      <protection/>
    </xf>
    <xf numFmtId="49" fontId="3" fillId="33" borderId="10" xfId="52" applyNumberFormat="1" applyFont="1" applyFill="1" applyBorder="1" applyAlignment="1" applyProtection="1">
      <alignment horizontal="center"/>
      <protection/>
    </xf>
    <xf numFmtId="0" fontId="3" fillId="33" borderId="10" xfId="52" applyNumberFormat="1" applyFont="1" applyFill="1" applyBorder="1" applyAlignment="1" applyProtection="1">
      <alignment horizontal="left" wrapText="1"/>
      <protection/>
    </xf>
    <xf numFmtId="0" fontId="7" fillId="0" borderId="0" xfId="52" applyNumberFormat="1" applyFont="1" applyFill="1" applyBorder="1" applyAlignment="1" applyProtection="1">
      <alignment vertical="top"/>
      <protection/>
    </xf>
    <xf numFmtId="0" fontId="2" fillId="33" borderId="10" xfId="52" applyNumberFormat="1" applyFont="1" applyFill="1" applyBorder="1" applyAlignment="1" applyProtection="1">
      <alignment vertical="top"/>
      <protection/>
    </xf>
    <xf numFmtId="0" fontId="4" fillId="33" borderId="10" xfId="52" applyNumberFormat="1" applyFont="1" applyFill="1" applyBorder="1" applyAlignment="1" applyProtection="1">
      <alignment wrapText="1"/>
      <protection/>
    </xf>
    <xf numFmtId="0" fontId="8" fillId="33" borderId="10" xfId="52" applyNumberFormat="1" applyFont="1" applyFill="1" applyBorder="1" applyAlignment="1" applyProtection="1">
      <alignment/>
      <protection/>
    </xf>
    <xf numFmtId="49" fontId="8" fillId="33" borderId="10" xfId="52" applyNumberFormat="1" applyFont="1" applyFill="1" applyBorder="1" applyAlignment="1" applyProtection="1">
      <alignment horizontal="center"/>
      <protection/>
    </xf>
    <xf numFmtId="0" fontId="3" fillId="33" borderId="10" xfId="52" applyNumberFormat="1" applyFont="1" applyFill="1" applyBorder="1" applyAlignment="1" applyProtection="1">
      <alignment/>
      <protection/>
    </xf>
    <xf numFmtId="0" fontId="9" fillId="0" borderId="0" xfId="52" applyNumberFormat="1" applyFont="1" applyFill="1" applyBorder="1" applyAlignment="1" applyProtection="1">
      <alignment vertical="top"/>
      <protection/>
    </xf>
    <xf numFmtId="0" fontId="3" fillId="33" borderId="0" xfId="52" applyNumberFormat="1" applyFont="1" applyFill="1" applyBorder="1" applyAlignment="1" applyProtection="1">
      <alignment vertical="top"/>
      <protection/>
    </xf>
    <xf numFmtId="49" fontId="4" fillId="33" borderId="10" xfId="52" applyNumberFormat="1" applyFont="1" applyFill="1" applyBorder="1" applyAlignment="1" applyProtection="1">
      <alignment horizontal="left"/>
      <protection/>
    </xf>
    <xf numFmtId="49" fontId="3" fillId="33" borderId="10" xfId="52" applyNumberFormat="1" applyFont="1" applyFill="1" applyBorder="1" applyAlignment="1" applyProtection="1">
      <alignment horizontal="left"/>
      <protection/>
    </xf>
    <xf numFmtId="0" fontId="8" fillId="33" borderId="10" xfId="52" applyNumberFormat="1" applyFont="1" applyFill="1" applyBorder="1" applyAlignment="1" applyProtection="1">
      <alignment wrapText="1"/>
      <protection/>
    </xf>
    <xf numFmtId="0" fontId="2" fillId="0" borderId="0" xfId="52" applyNumberFormat="1" applyFont="1" applyFill="1" applyBorder="1" applyAlignment="1" applyProtection="1">
      <alignment vertical="top"/>
      <protection/>
    </xf>
    <xf numFmtId="0" fontId="3" fillId="0" borderId="10" xfId="52" applyNumberFormat="1" applyFont="1" applyFill="1" applyBorder="1" applyAlignment="1" applyProtection="1">
      <alignment wrapText="1"/>
      <protection/>
    </xf>
    <xf numFmtId="49" fontId="3" fillId="0" borderId="10" xfId="52" applyNumberFormat="1" applyFont="1" applyFill="1" applyBorder="1" applyAlignment="1" applyProtection="1">
      <alignment horizontal="center"/>
      <protection/>
    </xf>
    <xf numFmtId="0" fontId="48" fillId="0" borderId="0" xfId="52" applyNumberFormat="1" applyFont="1" applyFill="1" applyBorder="1" applyAlignment="1" applyProtection="1">
      <alignment vertical="top"/>
      <protection/>
    </xf>
    <xf numFmtId="0" fontId="8" fillId="0" borderId="10" xfId="52" applyNumberFormat="1" applyFont="1" applyFill="1" applyBorder="1" applyAlignment="1" applyProtection="1">
      <alignment vertical="top"/>
      <protection/>
    </xf>
    <xf numFmtId="49" fontId="8" fillId="0" borderId="10" xfId="52" applyNumberFormat="1" applyFont="1" applyFill="1" applyBorder="1" applyAlignment="1" applyProtection="1">
      <alignment horizontal="center"/>
      <protection/>
    </xf>
    <xf numFmtId="0" fontId="3" fillId="0" borderId="10" xfId="52" applyNumberFormat="1" applyFont="1" applyFill="1" applyBorder="1" applyAlignment="1" applyProtection="1">
      <alignment horizontal="left" wrapText="1"/>
      <protection/>
    </xf>
    <xf numFmtId="0" fontId="8" fillId="33" borderId="10" xfId="52" applyNumberFormat="1" applyFont="1" applyFill="1" applyBorder="1" applyAlignment="1" applyProtection="1">
      <alignment horizontal="left"/>
      <protection/>
    </xf>
    <xf numFmtId="0" fontId="8" fillId="0" borderId="10" xfId="52" applyNumberFormat="1" applyFont="1" applyFill="1" applyBorder="1" applyAlignment="1" applyProtection="1">
      <alignment wrapText="1"/>
      <protection/>
    </xf>
    <xf numFmtId="0" fontId="3" fillId="33" borderId="10" xfId="52" applyNumberFormat="1" applyFont="1" applyFill="1" applyBorder="1" applyAlignment="1" applyProtection="1">
      <alignment horizontal="left"/>
      <protection/>
    </xf>
    <xf numFmtId="0" fontId="8" fillId="33" borderId="10" xfId="52" applyNumberFormat="1" applyFont="1" applyFill="1" applyBorder="1" applyAlignment="1" applyProtection="1">
      <alignment horizontal="left" wrapText="1"/>
      <protection/>
    </xf>
    <xf numFmtId="49" fontId="8" fillId="33" borderId="10" xfId="52" applyNumberFormat="1" applyFont="1" applyFill="1" applyBorder="1" applyAlignment="1" applyProtection="1">
      <alignment horizontal="left"/>
      <protection/>
    </xf>
    <xf numFmtId="0" fontId="4" fillId="0" borderId="10" xfId="52" applyNumberFormat="1" applyFont="1" applyFill="1" applyBorder="1" applyAlignment="1" applyProtection="1">
      <alignment wrapText="1"/>
      <protection/>
    </xf>
    <xf numFmtId="49" fontId="4" fillId="0" borderId="10" xfId="52" applyNumberFormat="1" applyFont="1" applyFill="1" applyBorder="1" applyAlignment="1" applyProtection="1">
      <alignment horizontal="center"/>
      <protection/>
    </xf>
    <xf numFmtId="0" fontId="3" fillId="0" borderId="0" xfId="52" applyNumberFormat="1" applyFont="1" applyFill="1" applyBorder="1" applyAlignment="1" applyProtection="1">
      <alignment wrapText="1"/>
      <protection/>
    </xf>
    <xf numFmtId="49" fontId="3" fillId="0" borderId="0" xfId="52" applyNumberFormat="1" applyFont="1" applyFill="1" applyBorder="1" applyAlignment="1" applyProtection="1">
      <alignment horizontal="center"/>
      <protection/>
    </xf>
    <xf numFmtId="172" fontId="3" fillId="0" borderId="0" xfId="52" applyNumberFormat="1" applyFont="1" applyFill="1" applyBorder="1" applyAlignment="1" applyProtection="1">
      <alignment horizontal="center"/>
      <protection/>
    </xf>
    <xf numFmtId="49" fontId="10" fillId="0" borderId="10" xfId="53" applyNumberFormat="1" applyFont="1" applyFill="1" applyBorder="1" applyAlignment="1" applyProtection="1">
      <alignment wrapText="1"/>
      <protection hidden="1"/>
    </xf>
    <xf numFmtId="49" fontId="11" fillId="33" borderId="10" xfId="52" applyNumberFormat="1" applyFont="1" applyFill="1" applyBorder="1" applyAlignment="1" applyProtection="1">
      <alignment horizontal="center"/>
      <protection/>
    </xf>
    <xf numFmtId="0" fontId="12" fillId="0" borderId="0" xfId="52" applyNumberFormat="1" applyFont="1" applyFill="1" applyBorder="1" applyAlignment="1" applyProtection="1">
      <alignment vertical="top"/>
      <protection/>
    </xf>
    <xf numFmtId="0" fontId="11" fillId="0" borderId="0" xfId="52" applyNumberFormat="1" applyFont="1" applyFill="1" applyBorder="1" applyAlignment="1" applyProtection="1">
      <alignment vertical="top"/>
      <protection/>
    </xf>
    <xf numFmtId="49" fontId="11" fillId="0" borderId="10" xfId="52" applyNumberFormat="1" applyFont="1" applyFill="1" applyBorder="1" applyAlignment="1" applyProtection="1">
      <alignment horizontal="center"/>
      <protection/>
    </xf>
    <xf numFmtId="0" fontId="11" fillId="33" borderId="10" xfId="52" applyNumberFormat="1" applyFont="1" applyFill="1" applyBorder="1" applyAlignment="1" applyProtection="1">
      <alignment horizontal="left" wrapText="1"/>
      <protection/>
    </xf>
    <xf numFmtId="0" fontId="11" fillId="0" borderId="10" xfId="52" applyNumberFormat="1" applyFont="1" applyFill="1" applyBorder="1" applyAlignment="1" applyProtection="1">
      <alignment wrapText="1"/>
      <protection/>
    </xf>
    <xf numFmtId="49" fontId="11" fillId="33" borderId="10" xfId="52" applyNumberFormat="1" applyFont="1" applyFill="1" applyBorder="1" applyAlignment="1" applyProtection="1">
      <alignment horizontal="left"/>
      <protection/>
    </xf>
    <xf numFmtId="0" fontId="4" fillId="34" borderId="10" xfId="52" applyNumberFormat="1" applyFont="1" applyFill="1" applyBorder="1" applyAlignment="1" applyProtection="1">
      <alignment horizontal="left" vertical="top"/>
      <protection/>
    </xf>
    <xf numFmtId="0" fontId="6" fillId="34" borderId="10" xfId="52" applyNumberFormat="1" applyFont="1" applyFill="1" applyBorder="1" applyAlignment="1" applyProtection="1">
      <alignment horizontal="center" vertical="top"/>
      <protection/>
    </xf>
    <xf numFmtId="0" fontId="2" fillId="34" borderId="0" xfId="52" applyNumberFormat="1" applyFont="1" applyFill="1" applyBorder="1" applyAlignment="1" applyProtection="1">
      <alignment vertical="top"/>
      <protection/>
    </xf>
    <xf numFmtId="0" fontId="4" fillId="34" borderId="10" xfId="52" applyNumberFormat="1" applyFont="1" applyFill="1" applyBorder="1" applyAlignment="1" applyProtection="1">
      <alignment vertical="top"/>
      <protection/>
    </xf>
    <xf numFmtId="0" fontId="12" fillId="34" borderId="0" xfId="52" applyNumberFormat="1" applyFont="1" applyFill="1" applyBorder="1" applyAlignment="1" applyProtection="1">
      <alignment vertical="top"/>
      <protection/>
    </xf>
    <xf numFmtId="0" fontId="11" fillId="33" borderId="10" xfId="52" applyNumberFormat="1" applyFont="1" applyFill="1" applyBorder="1" applyAlignment="1" applyProtection="1">
      <alignment wrapText="1"/>
      <protection/>
    </xf>
    <xf numFmtId="0" fontId="5" fillId="0" borderId="11" xfId="53" applyNumberFormat="1" applyFont="1" applyFill="1" applyBorder="1" applyAlignment="1" applyProtection="1">
      <alignment wrapText="1"/>
      <protection hidden="1"/>
    </xf>
    <xf numFmtId="0" fontId="13" fillId="0" borderId="11" xfId="53" applyNumberFormat="1" applyFont="1" applyFill="1" applyBorder="1" applyAlignment="1" applyProtection="1">
      <alignment wrapText="1"/>
      <protection hidden="1"/>
    </xf>
    <xf numFmtId="0" fontId="14" fillId="0" borderId="11" xfId="53" applyNumberFormat="1" applyFont="1" applyFill="1" applyBorder="1" applyAlignment="1" applyProtection="1">
      <alignment wrapText="1"/>
      <protection hidden="1"/>
    </xf>
    <xf numFmtId="0" fontId="0" fillId="0" borderId="11" xfId="53" applyNumberFormat="1" applyFont="1" applyFill="1" applyBorder="1" applyAlignment="1" applyProtection="1">
      <alignment wrapText="1"/>
      <protection hidden="1"/>
    </xf>
    <xf numFmtId="0" fontId="3" fillId="34" borderId="10" xfId="52" applyNumberFormat="1" applyFont="1" applyFill="1" applyBorder="1" applyAlignment="1" applyProtection="1">
      <alignment horizontal="center" vertical="top"/>
      <protection/>
    </xf>
    <xf numFmtId="43" fontId="4" fillId="34" borderId="10" xfId="60" applyFont="1" applyFill="1" applyBorder="1" applyAlignment="1" applyProtection="1">
      <alignment horizontal="center" vertical="top"/>
      <protection/>
    </xf>
    <xf numFmtId="43" fontId="4" fillId="33" borderId="10" xfId="60" applyFont="1" applyFill="1" applyBorder="1" applyAlignment="1" applyProtection="1">
      <alignment horizontal="center"/>
      <protection/>
    </xf>
    <xf numFmtId="43" fontId="11" fillId="33" borderId="10" xfId="60" applyFont="1" applyFill="1" applyBorder="1" applyAlignment="1" applyProtection="1">
      <alignment horizontal="center" vertical="center"/>
      <protection/>
    </xf>
    <xf numFmtId="43" fontId="3" fillId="33" borderId="10" xfId="60" applyFont="1" applyFill="1" applyBorder="1" applyAlignment="1" applyProtection="1">
      <alignment horizontal="center" vertical="center"/>
      <protection/>
    </xf>
    <xf numFmtId="43" fontId="3" fillId="33" borderId="10" xfId="60" applyFont="1" applyFill="1" applyBorder="1" applyAlignment="1" applyProtection="1">
      <alignment horizontal="center"/>
      <protection/>
    </xf>
    <xf numFmtId="43" fontId="8" fillId="33" borderId="10" xfId="60" applyFont="1" applyFill="1" applyBorder="1" applyAlignment="1" applyProtection="1">
      <alignment horizontal="center"/>
      <protection/>
    </xf>
    <xf numFmtId="43" fontId="11" fillId="33" borderId="10" xfId="60" applyFont="1" applyFill="1" applyBorder="1" applyAlignment="1" applyProtection="1">
      <alignment horizontal="center"/>
      <protection/>
    </xf>
    <xf numFmtId="43" fontId="11" fillId="0" borderId="10" xfId="60" applyFont="1" applyFill="1" applyBorder="1" applyAlignment="1" applyProtection="1">
      <alignment horizontal="center"/>
      <protection/>
    </xf>
    <xf numFmtId="43" fontId="3" fillId="0" borderId="10" xfId="60" applyFont="1" applyFill="1" applyBorder="1" applyAlignment="1" applyProtection="1">
      <alignment horizontal="center"/>
      <protection/>
    </xf>
    <xf numFmtId="43" fontId="4" fillId="34" borderId="10" xfId="60" applyFont="1" applyFill="1" applyBorder="1" applyAlignment="1" applyProtection="1">
      <alignment horizontal="center"/>
      <protection/>
    </xf>
    <xf numFmtId="43" fontId="4" fillId="0" borderId="10" xfId="60" applyFont="1" applyFill="1" applyBorder="1" applyAlignment="1" applyProtection="1">
      <alignment horizontal="center"/>
      <protection/>
    </xf>
    <xf numFmtId="0" fontId="4" fillId="0" borderId="0" xfId="52" applyNumberFormat="1" applyFont="1" applyFill="1" applyBorder="1" applyAlignment="1" applyProtection="1">
      <alignment horizontal="center" vertical="top"/>
      <protection/>
    </xf>
    <xf numFmtId="0" fontId="2" fillId="0" borderId="0" xfId="52" applyNumberFormat="1" applyFont="1" applyFill="1" applyBorder="1" applyAlignment="1" applyProtection="1">
      <alignment horizontal="center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139"/>
  <sheetViews>
    <sheetView tabSelected="1" view="pageBreakPreview" zoomScaleSheetLayoutView="100" zoomScalePageLayoutView="0" workbookViewId="0" topLeftCell="A1">
      <selection activeCell="B3" sqref="B3:D3"/>
    </sheetView>
  </sheetViews>
  <sheetFormatPr defaultColWidth="9.140625" defaultRowHeight="15" outlineLevelRow="1"/>
  <cols>
    <col min="1" max="1" width="97.00390625" style="2" customWidth="1"/>
    <col min="2" max="2" width="13.7109375" style="2" customWidth="1"/>
    <col min="3" max="3" width="8.28125" style="2" customWidth="1"/>
    <col min="4" max="4" width="18.00390625" style="3" customWidth="1"/>
    <col min="5" max="16384" width="9.140625" style="2" customWidth="1"/>
  </cols>
  <sheetData>
    <row r="1" spans="1:2" ht="15.75">
      <c r="A1" s="1"/>
      <c r="B1" s="1" t="s">
        <v>143</v>
      </c>
    </row>
    <row r="2" spans="1:2" ht="15.75">
      <c r="A2" s="1"/>
      <c r="B2" s="1" t="s">
        <v>0</v>
      </c>
    </row>
    <row r="3" spans="1:4" ht="15.75">
      <c r="A3" s="1"/>
      <c r="B3" s="75" t="s">
        <v>144</v>
      </c>
      <c r="C3" s="75"/>
      <c r="D3" s="75"/>
    </row>
    <row r="4" spans="1:4" ht="15.75">
      <c r="A4" s="1"/>
      <c r="B4" s="1"/>
      <c r="C4" s="1"/>
      <c r="D4" s="4"/>
    </row>
    <row r="5" spans="1:4" ht="15.75">
      <c r="A5" s="74" t="s">
        <v>1</v>
      </c>
      <c r="B5" s="74"/>
      <c r="C5" s="74"/>
      <c r="D5" s="74"/>
    </row>
    <row r="6" spans="1:4" ht="15.75">
      <c r="A6" s="74" t="s">
        <v>107</v>
      </c>
      <c r="B6" s="74"/>
      <c r="C6" s="74"/>
      <c r="D6" s="74"/>
    </row>
    <row r="7" spans="1:4" ht="15.75">
      <c r="A7" s="74" t="s">
        <v>2</v>
      </c>
      <c r="B7" s="74"/>
      <c r="C7" s="74"/>
      <c r="D7" s="74"/>
    </row>
    <row r="8" spans="1:4" ht="15.75">
      <c r="A8" s="74" t="s">
        <v>3</v>
      </c>
      <c r="B8" s="74"/>
      <c r="C8" s="74"/>
      <c r="D8" s="74"/>
    </row>
    <row r="9" spans="1:4" ht="15.75">
      <c r="A9" s="74" t="s">
        <v>127</v>
      </c>
      <c r="B9" s="74"/>
      <c r="C9" s="74"/>
      <c r="D9" s="74"/>
    </row>
    <row r="10" spans="1:4" ht="15.75">
      <c r="A10" s="5"/>
      <c r="B10" s="5"/>
      <c r="C10" s="5"/>
      <c r="D10" s="6" t="s">
        <v>129</v>
      </c>
    </row>
    <row r="11" spans="1:4" ht="15.75">
      <c r="A11" s="7" t="s">
        <v>4</v>
      </c>
      <c r="B11" s="7" t="s">
        <v>5</v>
      </c>
      <c r="C11" s="7" t="s">
        <v>6</v>
      </c>
      <c r="D11" s="8" t="s">
        <v>128</v>
      </c>
    </row>
    <row r="12" spans="1:4" ht="12.75">
      <c r="A12" s="9">
        <v>1</v>
      </c>
      <c r="B12" s="9">
        <v>2</v>
      </c>
      <c r="C12" s="9">
        <v>3</v>
      </c>
      <c r="D12" s="9">
        <v>4</v>
      </c>
    </row>
    <row r="13" spans="1:4" s="54" customFormat="1" ht="15.75">
      <c r="A13" s="52" t="s">
        <v>7</v>
      </c>
      <c r="B13" s="53"/>
      <c r="C13" s="53"/>
      <c r="D13" s="63">
        <f>D14+D21+D55+D62+D85+D122</f>
        <v>36905296.980000004</v>
      </c>
    </row>
    <row r="14" spans="1:6" ht="31.5">
      <c r="A14" s="10" t="s">
        <v>8</v>
      </c>
      <c r="B14" s="11" t="s">
        <v>9</v>
      </c>
      <c r="C14" s="12"/>
      <c r="D14" s="64">
        <f>D15</f>
        <v>19900</v>
      </c>
      <c r="F14" s="6"/>
    </row>
    <row r="15" spans="1:4" s="22" customFormat="1" ht="63">
      <c r="A15" s="57" t="s">
        <v>10</v>
      </c>
      <c r="B15" s="45" t="s">
        <v>11</v>
      </c>
      <c r="C15" s="45"/>
      <c r="D15" s="65">
        <f>D16+D18</f>
        <v>19900</v>
      </c>
    </row>
    <row r="16" spans="1:4" s="16" customFormat="1" ht="15.75">
      <c r="A16" s="15" t="s">
        <v>108</v>
      </c>
      <c r="B16" s="14" t="s">
        <v>11</v>
      </c>
      <c r="C16" s="14" t="s">
        <v>12</v>
      </c>
      <c r="D16" s="66">
        <f>D17</f>
        <v>13900</v>
      </c>
    </row>
    <row r="17" spans="1:4" ht="15.75">
      <c r="A17" s="15" t="s">
        <v>13</v>
      </c>
      <c r="B17" s="14" t="s">
        <v>11</v>
      </c>
      <c r="C17" s="14" t="s">
        <v>14</v>
      </c>
      <c r="D17" s="66">
        <v>13900</v>
      </c>
    </row>
    <row r="18" spans="1:4" ht="63">
      <c r="A18" s="13" t="s">
        <v>15</v>
      </c>
      <c r="B18" s="14" t="s">
        <v>16</v>
      </c>
      <c r="C18" s="17"/>
      <c r="D18" s="67">
        <f>D19</f>
        <v>6000</v>
      </c>
    </row>
    <row r="19" spans="1:4" ht="15.75">
      <c r="A19" s="15" t="s">
        <v>108</v>
      </c>
      <c r="B19" s="14" t="s">
        <v>16</v>
      </c>
      <c r="C19" s="14" t="s">
        <v>12</v>
      </c>
      <c r="D19" s="67">
        <f>D20</f>
        <v>6000</v>
      </c>
    </row>
    <row r="20" spans="1:4" ht="15.75">
      <c r="A20" s="15" t="s">
        <v>13</v>
      </c>
      <c r="B20" s="14" t="s">
        <v>16</v>
      </c>
      <c r="C20" s="14" t="s">
        <v>14</v>
      </c>
      <c r="D20" s="67">
        <v>6000</v>
      </c>
    </row>
    <row r="21" spans="1:4" ht="31.5" outlineLevel="1">
      <c r="A21" s="18" t="s">
        <v>17</v>
      </c>
      <c r="B21" s="11" t="s">
        <v>18</v>
      </c>
      <c r="C21" s="11"/>
      <c r="D21" s="64">
        <f>D23+D27+D32</f>
        <v>2670500</v>
      </c>
    </row>
    <row r="22" spans="1:4" ht="15.75" outlineLevel="1">
      <c r="A22" s="19" t="s">
        <v>19</v>
      </c>
      <c r="B22" s="20" t="s">
        <v>20</v>
      </c>
      <c r="C22" s="20"/>
      <c r="D22" s="68">
        <f>D23</f>
        <v>1400000</v>
      </c>
    </row>
    <row r="23" spans="1:4" ht="15.75" outlineLevel="1">
      <c r="A23" s="57" t="s">
        <v>21</v>
      </c>
      <c r="B23" s="45" t="s">
        <v>22</v>
      </c>
      <c r="C23" s="45"/>
      <c r="D23" s="69">
        <f>D24</f>
        <v>1400000</v>
      </c>
    </row>
    <row r="24" spans="1:4" ht="15.75" outlineLevel="1">
      <c r="A24" s="13" t="s">
        <v>23</v>
      </c>
      <c r="B24" s="14" t="s">
        <v>24</v>
      </c>
      <c r="C24" s="14"/>
      <c r="D24" s="67">
        <f>D25</f>
        <v>1400000</v>
      </c>
    </row>
    <row r="25" spans="1:4" ht="15.75" outlineLevel="1">
      <c r="A25" s="15" t="s">
        <v>108</v>
      </c>
      <c r="B25" s="14" t="s">
        <v>24</v>
      </c>
      <c r="C25" s="14" t="s">
        <v>12</v>
      </c>
      <c r="D25" s="67">
        <f>D26</f>
        <v>1400000</v>
      </c>
    </row>
    <row r="26" spans="1:4" ht="15.75" outlineLevel="1">
      <c r="A26" s="13" t="s">
        <v>13</v>
      </c>
      <c r="B26" s="14" t="s">
        <v>24</v>
      </c>
      <c r="C26" s="14" t="s">
        <v>14</v>
      </c>
      <c r="D26" s="67">
        <v>1400000</v>
      </c>
    </row>
    <row r="27" spans="1:4" ht="15.75" outlineLevel="1">
      <c r="A27" s="19" t="s">
        <v>122</v>
      </c>
      <c r="B27" s="20" t="s">
        <v>30</v>
      </c>
      <c r="C27" s="20"/>
      <c r="D27" s="68">
        <f>D28</f>
        <v>220000</v>
      </c>
    </row>
    <row r="28" spans="1:4" ht="15.75" outlineLevel="1">
      <c r="A28" s="57" t="s">
        <v>31</v>
      </c>
      <c r="B28" s="45" t="s">
        <v>32</v>
      </c>
      <c r="C28" s="45"/>
      <c r="D28" s="69">
        <f>D29</f>
        <v>220000</v>
      </c>
    </row>
    <row r="29" spans="1:4" ht="15.75" outlineLevel="1">
      <c r="A29" s="13" t="s">
        <v>23</v>
      </c>
      <c r="B29" s="45" t="s">
        <v>32</v>
      </c>
      <c r="C29" s="14"/>
      <c r="D29" s="67">
        <f>D30</f>
        <v>220000</v>
      </c>
    </row>
    <row r="30" spans="1:4" ht="15.75" outlineLevel="1">
      <c r="A30" s="15" t="s">
        <v>108</v>
      </c>
      <c r="B30" s="45" t="s">
        <v>32</v>
      </c>
      <c r="C30" s="14" t="s">
        <v>12</v>
      </c>
      <c r="D30" s="67">
        <f>D31</f>
        <v>220000</v>
      </c>
    </row>
    <row r="31" spans="1:4" ht="15.75" outlineLevel="1">
      <c r="A31" s="13" t="s">
        <v>13</v>
      </c>
      <c r="B31" s="45" t="s">
        <v>32</v>
      </c>
      <c r="C31" s="14" t="s">
        <v>14</v>
      </c>
      <c r="D31" s="67">
        <v>220000</v>
      </c>
    </row>
    <row r="32" spans="1:4" ht="15.75" outlineLevel="1">
      <c r="A32" s="59" t="s">
        <v>123</v>
      </c>
      <c r="B32" s="20" t="s">
        <v>36</v>
      </c>
      <c r="C32" s="20"/>
      <c r="D32" s="68">
        <f>D33+D37</f>
        <v>1050500</v>
      </c>
    </row>
    <row r="33" spans="1:4" s="22" customFormat="1" ht="26.25" outlineLevel="1">
      <c r="A33" s="60" t="s">
        <v>35</v>
      </c>
      <c r="B33" s="45" t="s">
        <v>38</v>
      </c>
      <c r="C33" s="45"/>
      <c r="D33" s="69">
        <f>D34</f>
        <v>1050500</v>
      </c>
    </row>
    <row r="34" spans="1:4" ht="15.75" outlineLevel="1">
      <c r="A34" s="61" t="s">
        <v>37</v>
      </c>
      <c r="B34" s="45" t="s">
        <v>38</v>
      </c>
      <c r="C34" s="14"/>
      <c r="D34" s="67">
        <f>D35</f>
        <v>1050500</v>
      </c>
    </row>
    <row r="35" spans="1:4" ht="15.75" outlineLevel="1">
      <c r="A35" s="58" t="s">
        <v>108</v>
      </c>
      <c r="B35" s="45" t="s">
        <v>38</v>
      </c>
      <c r="C35" s="14" t="s">
        <v>12</v>
      </c>
      <c r="D35" s="67">
        <f>D36</f>
        <v>1050500</v>
      </c>
    </row>
    <row r="36" spans="1:4" ht="15.75" outlineLevel="1">
      <c r="A36" s="13" t="s">
        <v>13</v>
      </c>
      <c r="B36" s="45" t="s">
        <v>38</v>
      </c>
      <c r="C36" s="14" t="s">
        <v>14</v>
      </c>
      <c r="D36" s="67">
        <v>1050500</v>
      </c>
    </row>
    <row r="37" spans="1:4" s="16" customFormat="1" ht="30.75" customHeight="1" hidden="1">
      <c r="A37" s="13" t="s">
        <v>25</v>
      </c>
      <c r="B37" s="14" t="s">
        <v>26</v>
      </c>
      <c r="C37" s="14"/>
      <c r="D37" s="67">
        <v>0</v>
      </c>
    </row>
    <row r="38" spans="1:4" ht="15.75" hidden="1">
      <c r="A38" s="13" t="s">
        <v>27</v>
      </c>
      <c r="B38" s="14" t="s">
        <v>28</v>
      </c>
      <c r="C38" s="14"/>
      <c r="D38" s="67">
        <v>0</v>
      </c>
    </row>
    <row r="39" spans="1:4" ht="15.75" hidden="1">
      <c r="A39" s="15" t="s">
        <v>108</v>
      </c>
      <c r="B39" s="14" t="s">
        <v>28</v>
      </c>
      <c r="C39" s="14" t="s">
        <v>12</v>
      </c>
      <c r="D39" s="67">
        <v>0</v>
      </c>
    </row>
    <row r="40" spans="1:4" ht="15.75" hidden="1">
      <c r="A40" s="13" t="s">
        <v>13</v>
      </c>
      <c r="B40" s="14" t="s">
        <v>28</v>
      </c>
      <c r="C40" s="14" t="s">
        <v>14</v>
      </c>
      <c r="D40" s="67">
        <v>0</v>
      </c>
    </row>
    <row r="41" spans="1:4" ht="15.75" hidden="1">
      <c r="A41" s="19" t="s">
        <v>29</v>
      </c>
      <c r="B41" s="20" t="s">
        <v>30</v>
      </c>
      <c r="C41" s="20"/>
      <c r="D41" s="68">
        <v>0</v>
      </c>
    </row>
    <row r="42" spans="1:4" ht="15.75" hidden="1">
      <c r="A42" s="21" t="s">
        <v>31</v>
      </c>
      <c r="B42" s="14" t="s">
        <v>32</v>
      </c>
      <c r="C42" s="14"/>
      <c r="D42" s="67">
        <v>0</v>
      </c>
    </row>
    <row r="43" spans="1:4" s="22" customFormat="1" ht="15.75" hidden="1">
      <c r="A43" s="15" t="s">
        <v>108</v>
      </c>
      <c r="B43" s="14" t="s">
        <v>32</v>
      </c>
      <c r="C43" s="14" t="s">
        <v>12</v>
      </c>
      <c r="D43" s="67">
        <v>0</v>
      </c>
    </row>
    <row r="44" spans="1:4" ht="15.75" hidden="1">
      <c r="A44" s="13" t="s">
        <v>13</v>
      </c>
      <c r="B44" s="14" t="s">
        <v>32</v>
      </c>
      <c r="C44" s="14" t="s">
        <v>14</v>
      </c>
      <c r="D44" s="67">
        <v>0</v>
      </c>
    </row>
    <row r="45" spans="1:4" ht="15.75" hidden="1">
      <c r="A45" s="19" t="s">
        <v>33</v>
      </c>
      <c r="B45" s="20" t="s">
        <v>34</v>
      </c>
      <c r="C45" s="20"/>
      <c r="D45" s="68">
        <v>0</v>
      </c>
    </row>
    <row r="46" spans="1:4" s="16" customFormat="1" ht="31.5" hidden="1">
      <c r="A46" s="13" t="s">
        <v>35</v>
      </c>
      <c r="B46" s="14" t="s">
        <v>36</v>
      </c>
      <c r="C46" s="14"/>
      <c r="D46" s="67">
        <v>0</v>
      </c>
    </row>
    <row r="47" spans="1:4" s="16" customFormat="1" ht="15.75" hidden="1">
      <c r="A47" s="21" t="s">
        <v>37</v>
      </c>
      <c r="B47" s="14" t="s">
        <v>38</v>
      </c>
      <c r="C47" s="14"/>
      <c r="D47" s="67">
        <v>0</v>
      </c>
    </row>
    <row r="48" spans="1:4" s="16" customFormat="1" ht="15.75" hidden="1">
      <c r="A48" s="15" t="s">
        <v>108</v>
      </c>
      <c r="B48" s="14" t="s">
        <v>38</v>
      </c>
      <c r="C48" s="14" t="s">
        <v>12</v>
      </c>
      <c r="D48" s="67">
        <v>0</v>
      </c>
    </row>
    <row r="49" spans="1:4" s="16" customFormat="1" ht="15.75" hidden="1">
      <c r="A49" s="13" t="s">
        <v>13</v>
      </c>
      <c r="B49" s="14" t="s">
        <v>38</v>
      </c>
      <c r="C49" s="14" t="s">
        <v>14</v>
      </c>
      <c r="D49" s="67">
        <v>0</v>
      </c>
    </row>
    <row r="50" spans="1:4" s="16" customFormat="1" ht="47.25" hidden="1">
      <c r="A50" s="18" t="s">
        <v>39</v>
      </c>
      <c r="B50" s="11" t="s">
        <v>40</v>
      </c>
      <c r="C50" s="20"/>
      <c r="D50" s="68" t="s">
        <v>109</v>
      </c>
    </row>
    <row r="51" spans="1:4" s="16" customFormat="1" ht="31.5" hidden="1">
      <c r="A51" s="13" t="s">
        <v>41</v>
      </c>
      <c r="B51" s="14" t="s">
        <v>42</v>
      </c>
      <c r="C51" s="14"/>
      <c r="D51" s="67">
        <v>0</v>
      </c>
    </row>
    <row r="52" spans="1:4" s="16" customFormat="1" ht="15.75" hidden="1">
      <c r="A52" s="23" t="s">
        <v>43</v>
      </c>
      <c r="B52" s="14" t="s">
        <v>44</v>
      </c>
      <c r="C52" s="14"/>
      <c r="D52" s="67">
        <v>0</v>
      </c>
    </row>
    <row r="53" spans="1:4" s="16" customFormat="1" ht="15.75" hidden="1">
      <c r="A53" s="15" t="s">
        <v>108</v>
      </c>
      <c r="B53" s="14" t="s">
        <v>44</v>
      </c>
      <c r="C53" s="14" t="s">
        <v>12</v>
      </c>
      <c r="D53" s="67">
        <v>0</v>
      </c>
    </row>
    <row r="54" spans="1:4" s="16" customFormat="1" ht="15.75" hidden="1">
      <c r="A54" s="13" t="s">
        <v>13</v>
      </c>
      <c r="B54" s="14" t="s">
        <v>44</v>
      </c>
      <c r="C54" s="14" t="s">
        <v>14</v>
      </c>
      <c r="D54" s="67">
        <v>0</v>
      </c>
    </row>
    <row r="55" spans="1:4" s="16" customFormat="1" ht="31.5">
      <c r="A55" s="18" t="s">
        <v>45</v>
      </c>
      <c r="B55" s="24" t="s">
        <v>46</v>
      </c>
      <c r="C55" s="11"/>
      <c r="D55" s="64">
        <f>D56+D59</f>
        <v>3357225.99</v>
      </c>
    </row>
    <row r="56" spans="1:4" s="16" customFormat="1" ht="15.75">
      <c r="A56" s="57" t="s">
        <v>47</v>
      </c>
      <c r="B56" s="51" t="s">
        <v>48</v>
      </c>
      <c r="C56" s="45"/>
      <c r="D56" s="69">
        <f>D57</f>
        <v>2576825.99</v>
      </c>
    </row>
    <row r="57" spans="1:4" s="16" customFormat="1" ht="15.75">
      <c r="A57" s="15" t="s">
        <v>108</v>
      </c>
      <c r="B57" s="25" t="s">
        <v>48</v>
      </c>
      <c r="C57" s="14" t="s">
        <v>12</v>
      </c>
      <c r="D57" s="67">
        <f>D58</f>
        <v>2576825.99</v>
      </c>
    </row>
    <row r="58" spans="1:4" ht="15.75">
      <c r="A58" s="13" t="s">
        <v>13</v>
      </c>
      <c r="B58" s="25" t="s">
        <v>48</v>
      </c>
      <c r="C58" s="14" t="s">
        <v>14</v>
      </c>
      <c r="D58" s="67">
        <f>2522500+54325.99</f>
        <v>2576825.99</v>
      </c>
    </row>
    <row r="59" spans="1:4" s="22" customFormat="1" ht="15.75">
      <c r="A59" s="57" t="s">
        <v>49</v>
      </c>
      <c r="B59" s="45" t="s">
        <v>50</v>
      </c>
      <c r="C59" s="45"/>
      <c r="D59" s="69">
        <f>D60</f>
        <v>780400</v>
      </c>
    </row>
    <row r="60" spans="1:4" ht="15.75">
      <c r="A60" s="15" t="s">
        <v>108</v>
      </c>
      <c r="B60" s="14" t="s">
        <v>50</v>
      </c>
      <c r="C60" s="14" t="s">
        <v>12</v>
      </c>
      <c r="D60" s="67">
        <f>D61</f>
        <v>780400</v>
      </c>
    </row>
    <row r="61" spans="1:4" ht="15.75">
      <c r="A61" s="13" t="s">
        <v>13</v>
      </c>
      <c r="B61" s="14" t="s">
        <v>50</v>
      </c>
      <c r="C61" s="14" t="s">
        <v>14</v>
      </c>
      <c r="D61" s="67">
        <v>780400</v>
      </c>
    </row>
    <row r="62" spans="1:4" ht="31.5">
      <c r="A62" s="18" t="s">
        <v>51</v>
      </c>
      <c r="B62" s="11" t="s">
        <v>52</v>
      </c>
      <c r="C62" s="20"/>
      <c r="D62" s="64">
        <f>D63+D75</f>
        <v>16772800</v>
      </c>
    </row>
    <row r="63" spans="1:5" ht="15.75">
      <c r="A63" s="26" t="s">
        <v>53</v>
      </c>
      <c r="B63" s="20" t="s">
        <v>54</v>
      </c>
      <c r="C63" s="20"/>
      <c r="D63" s="68">
        <f>D64+D72</f>
        <v>16440700</v>
      </c>
      <c r="E63" s="27"/>
    </row>
    <row r="64" spans="1:4" s="22" customFormat="1" ht="15.75">
      <c r="A64" s="50" t="s">
        <v>55</v>
      </c>
      <c r="B64" s="48" t="s">
        <v>56</v>
      </c>
      <c r="C64" s="48"/>
      <c r="D64" s="70">
        <f>D65</f>
        <v>16400700</v>
      </c>
    </row>
    <row r="65" spans="1:4" ht="15.75">
      <c r="A65" s="28" t="s">
        <v>57</v>
      </c>
      <c r="B65" s="29" t="s">
        <v>58</v>
      </c>
      <c r="C65" s="29"/>
      <c r="D65" s="71">
        <f>D66+D68+D70</f>
        <v>16400700</v>
      </c>
    </row>
    <row r="66" spans="1:4" ht="47.25">
      <c r="A66" s="28" t="s">
        <v>59</v>
      </c>
      <c r="B66" s="29" t="s">
        <v>58</v>
      </c>
      <c r="C66" s="29" t="s">
        <v>60</v>
      </c>
      <c r="D66" s="71">
        <f>D67</f>
        <v>12792500</v>
      </c>
    </row>
    <row r="67" spans="1:4" ht="15.75">
      <c r="A67" s="28" t="s">
        <v>61</v>
      </c>
      <c r="B67" s="29" t="s">
        <v>58</v>
      </c>
      <c r="C67" s="29" t="s">
        <v>62</v>
      </c>
      <c r="D67" s="71">
        <v>12792500</v>
      </c>
    </row>
    <row r="68" spans="1:4" ht="15.75">
      <c r="A68" s="15" t="s">
        <v>108</v>
      </c>
      <c r="B68" s="29" t="s">
        <v>58</v>
      </c>
      <c r="C68" s="29" t="s">
        <v>12</v>
      </c>
      <c r="D68" s="71">
        <f>D69</f>
        <v>2286300</v>
      </c>
    </row>
    <row r="69" spans="1:4" ht="15.75">
      <c r="A69" s="28" t="s">
        <v>13</v>
      </c>
      <c r="B69" s="29" t="s">
        <v>58</v>
      </c>
      <c r="C69" s="29" t="s">
        <v>14</v>
      </c>
      <c r="D69" s="71">
        <v>2286300</v>
      </c>
    </row>
    <row r="70" spans="1:4" ht="15.75">
      <c r="A70" s="28" t="s">
        <v>63</v>
      </c>
      <c r="B70" s="29" t="s">
        <v>58</v>
      </c>
      <c r="C70" s="29" t="s">
        <v>64</v>
      </c>
      <c r="D70" s="71">
        <f>D71</f>
        <v>1321900</v>
      </c>
    </row>
    <row r="71" spans="1:4" ht="15.75">
      <c r="A71" s="28" t="s">
        <v>90</v>
      </c>
      <c r="B71" s="29" t="s">
        <v>58</v>
      </c>
      <c r="C71" s="29" t="s">
        <v>65</v>
      </c>
      <c r="D71" s="71">
        <v>1321900</v>
      </c>
    </row>
    <row r="72" spans="1:4" ht="15.75">
      <c r="A72" s="28" t="s">
        <v>110</v>
      </c>
      <c r="B72" s="29" t="s">
        <v>111</v>
      </c>
      <c r="C72" s="29"/>
      <c r="D72" s="71">
        <f>D73</f>
        <v>40000</v>
      </c>
    </row>
    <row r="73" spans="1:4" ht="15.75">
      <c r="A73" s="15" t="s">
        <v>108</v>
      </c>
      <c r="B73" s="29" t="s">
        <v>111</v>
      </c>
      <c r="C73" s="29" t="s">
        <v>12</v>
      </c>
      <c r="D73" s="71">
        <f>D74</f>
        <v>40000</v>
      </c>
    </row>
    <row r="74" spans="1:4" ht="15.75">
      <c r="A74" s="28" t="s">
        <v>13</v>
      </c>
      <c r="B74" s="29" t="s">
        <v>111</v>
      </c>
      <c r="C74" s="29" t="s">
        <v>14</v>
      </c>
      <c r="D74" s="71">
        <v>40000</v>
      </c>
    </row>
    <row r="75" spans="1:4" ht="15.75">
      <c r="A75" s="26" t="s">
        <v>66</v>
      </c>
      <c r="B75" s="20" t="s">
        <v>67</v>
      </c>
      <c r="C75" s="20"/>
      <c r="D75" s="68">
        <f>D76</f>
        <v>332100</v>
      </c>
    </row>
    <row r="76" spans="1:4" s="22" customFormat="1" ht="15.75">
      <c r="A76" s="47" t="s">
        <v>55</v>
      </c>
      <c r="B76" s="48" t="s">
        <v>68</v>
      </c>
      <c r="C76" s="45"/>
      <c r="D76" s="70">
        <f>D77</f>
        <v>332100</v>
      </c>
    </row>
    <row r="77" spans="1:4" ht="15.75">
      <c r="A77" s="30" t="s">
        <v>69</v>
      </c>
      <c r="B77" s="29" t="s">
        <v>68</v>
      </c>
      <c r="C77" s="29"/>
      <c r="D77" s="71">
        <f>D78</f>
        <v>332100</v>
      </c>
    </row>
    <row r="78" spans="1:4" ht="47.25">
      <c r="A78" s="28" t="s">
        <v>59</v>
      </c>
      <c r="B78" s="29" t="s">
        <v>68</v>
      </c>
      <c r="C78" s="29" t="s">
        <v>60</v>
      </c>
      <c r="D78" s="71">
        <f>D79</f>
        <v>332100</v>
      </c>
    </row>
    <row r="79" spans="1:4" ht="15.75">
      <c r="A79" s="28" t="s">
        <v>61</v>
      </c>
      <c r="B79" s="29" t="s">
        <v>68</v>
      </c>
      <c r="C79" s="29" t="s">
        <v>62</v>
      </c>
      <c r="D79" s="71">
        <v>332100</v>
      </c>
    </row>
    <row r="80" spans="1:4" ht="15.75" hidden="1">
      <c r="A80" s="26" t="s">
        <v>70</v>
      </c>
      <c r="B80" s="20" t="s">
        <v>71</v>
      </c>
      <c r="C80" s="20"/>
      <c r="D80" s="68">
        <f>D81</f>
        <v>0</v>
      </c>
    </row>
    <row r="81" spans="1:4" ht="15.75" hidden="1">
      <c r="A81" s="13" t="s">
        <v>72</v>
      </c>
      <c r="B81" s="14" t="s">
        <v>73</v>
      </c>
      <c r="C81" s="14"/>
      <c r="D81" s="67"/>
    </row>
    <row r="82" spans="1:4" ht="18.75" customHeight="1" hidden="1" outlineLevel="1">
      <c r="A82" s="13" t="s">
        <v>74</v>
      </c>
      <c r="B82" s="14" t="s">
        <v>75</v>
      </c>
      <c r="C82" s="14"/>
      <c r="D82" s="67"/>
    </row>
    <row r="83" spans="1:4" ht="15.75" customHeight="1" hidden="1" outlineLevel="1">
      <c r="A83" s="15" t="s">
        <v>108</v>
      </c>
      <c r="B83" s="14" t="s">
        <v>75</v>
      </c>
      <c r="C83" s="14" t="s">
        <v>12</v>
      </c>
      <c r="D83" s="67"/>
    </row>
    <row r="84" spans="1:4" ht="15.75" customHeight="1" hidden="1" outlineLevel="1">
      <c r="A84" s="13" t="s">
        <v>13</v>
      </c>
      <c r="B84" s="14" t="s">
        <v>75</v>
      </c>
      <c r="C84" s="14" t="s">
        <v>14</v>
      </c>
      <c r="D84" s="67"/>
    </row>
    <row r="85" spans="1:4" ht="31.5" collapsed="1">
      <c r="A85" s="10" t="s">
        <v>112</v>
      </c>
      <c r="B85" s="11" t="s">
        <v>76</v>
      </c>
      <c r="C85" s="20"/>
      <c r="D85" s="64">
        <f>D86+D114+D118</f>
        <v>13674870.99</v>
      </c>
    </row>
    <row r="86" spans="1:4" s="22" customFormat="1" ht="49.5" customHeight="1">
      <c r="A86" s="49" t="s">
        <v>115</v>
      </c>
      <c r="B86" s="45" t="s">
        <v>130</v>
      </c>
      <c r="C86" s="20"/>
      <c r="D86" s="69">
        <f>D87+D90+D95+D102+D105+D108+D111</f>
        <v>13029370.99</v>
      </c>
    </row>
    <row r="87" spans="1:4" ht="20.25" customHeight="1">
      <c r="A87" s="31" t="s">
        <v>83</v>
      </c>
      <c r="B87" s="32" t="s">
        <v>131</v>
      </c>
      <c r="C87" s="31"/>
      <c r="D87" s="68">
        <f>D88</f>
        <v>1396000</v>
      </c>
    </row>
    <row r="88" spans="1:4" ht="49.5" customHeight="1">
      <c r="A88" s="33" t="s">
        <v>59</v>
      </c>
      <c r="B88" s="29" t="s">
        <v>131</v>
      </c>
      <c r="C88" s="29" t="s">
        <v>60</v>
      </c>
      <c r="D88" s="67">
        <f>D89</f>
        <v>1396000</v>
      </c>
    </row>
    <row r="89" spans="1:4" ht="18.75" customHeight="1">
      <c r="A89" s="33" t="s">
        <v>84</v>
      </c>
      <c r="B89" s="29" t="s">
        <v>113</v>
      </c>
      <c r="C89" s="29" t="s">
        <v>85</v>
      </c>
      <c r="D89" s="67">
        <v>1396000</v>
      </c>
    </row>
    <row r="90" spans="1:4" ht="20.25" customHeight="1">
      <c r="A90" s="34" t="s">
        <v>86</v>
      </c>
      <c r="B90" s="20" t="s">
        <v>132</v>
      </c>
      <c r="C90" s="20"/>
      <c r="D90" s="68">
        <f>D91+D93</f>
        <v>8385500</v>
      </c>
    </row>
    <row r="91" spans="1:4" ht="49.5" customHeight="1">
      <c r="A91" s="15" t="s">
        <v>87</v>
      </c>
      <c r="B91" s="14" t="s">
        <v>132</v>
      </c>
      <c r="C91" s="14" t="s">
        <v>60</v>
      </c>
      <c r="D91" s="67">
        <f>D92</f>
        <v>7755400</v>
      </c>
    </row>
    <row r="92" spans="1:4" ht="20.25" customHeight="1">
      <c r="A92" s="13" t="s">
        <v>84</v>
      </c>
      <c r="B92" s="14" t="s">
        <v>132</v>
      </c>
      <c r="C92" s="14" t="s">
        <v>85</v>
      </c>
      <c r="D92" s="67">
        <v>7755400</v>
      </c>
    </row>
    <row r="93" spans="1:4" ht="21.75" customHeight="1">
      <c r="A93" s="13" t="s">
        <v>99</v>
      </c>
      <c r="B93" s="44" t="s">
        <v>132</v>
      </c>
      <c r="C93" s="14" t="s">
        <v>100</v>
      </c>
      <c r="D93" s="67">
        <f>D94</f>
        <v>630100</v>
      </c>
    </row>
    <row r="94" spans="1:4" ht="20.25" customHeight="1">
      <c r="A94" s="21" t="s">
        <v>101</v>
      </c>
      <c r="B94" s="44" t="s">
        <v>132</v>
      </c>
      <c r="C94" s="14" t="s">
        <v>102</v>
      </c>
      <c r="D94" s="67">
        <v>630100</v>
      </c>
    </row>
    <row r="95" spans="1:4" s="16" customFormat="1" ht="20.25" customHeight="1">
      <c r="A95" s="19" t="s">
        <v>88</v>
      </c>
      <c r="B95" s="32" t="s">
        <v>133</v>
      </c>
      <c r="C95" s="20"/>
      <c r="D95" s="68">
        <f>D96+D98+D100</f>
        <v>1323770.99</v>
      </c>
    </row>
    <row r="96" spans="1:4" ht="49.5" customHeight="1">
      <c r="A96" s="28" t="s">
        <v>89</v>
      </c>
      <c r="B96" s="29" t="s">
        <v>133</v>
      </c>
      <c r="C96" s="29" t="s">
        <v>60</v>
      </c>
      <c r="D96" s="67">
        <f>D97</f>
        <v>237400</v>
      </c>
    </row>
    <row r="97" spans="1:4" ht="17.25" customHeight="1">
      <c r="A97" s="28" t="s">
        <v>84</v>
      </c>
      <c r="B97" s="29" t="s">
        <v>133</v>
      </c>
      <c r="C97" s="29" t="s">
        <v>85</v>
      </c>
      <c r="D97" s="67">
        <v>237400</v>
      </c>
    </row>
    <row r="98" spans="1:4" ht="17.25" customHeight="1">
      <c r="A98" s="15" t="s">
        <v>108</v>
      </c>
      <c r="B98" s="29" t="s">
        <v>133</v>
      </c>
      <c r="C98" s="29" t="s">
        <v>12</v>
      </c>
      <c r="D98" s="67">
        <f>D99</f>
        <v>837700</v>
      </c>
    </row>
    <row r="99" spans="1:4" ht="17.25" customHeight="1">
      <c r="A99" s="28" t="s">
        <v>13</v>
      </c>
      <c r="B99" s="29" t="s">
        <v>133</v>
      </c>
      <c r="C99" s="29" t="s">
        <v>14</v>
      </c>
      <c r="D99" s="67">
        <v>837700</v>
      </c>
    </row>
    <row r="100" spans="1:4" ht="17.25" customHeight="1">
      <c r="A100" s="28" t="s">
        <v>63</v>
      </c>
      <c r="B100" s="29" t="s">
        <v>133</v>
      </c>
      <c r="C100" s="29" t="s">
        <v>64</v>
      </c>
      <c r="D100" s="67">
        <f>D101</f>
        <v>248670.99</v>
      </c>
    </row>
    <row r="101" spans="1:4" ht="17.25" customHeight="1">
      <c r="A101" s="28" t="s">
        <v>90</v>
      </c>
      <c r="B101" s="29" t="s">
        <v>133</v>
      </c>
      <c r="C101" s="29" t="s">
        <v>65</v>
      </c>
      <c r="D101" s="67">
        <f>90000+120485.85+10000+28185.14</f>
        <v>248670.99</v>
      </c>
    </row>
    <row r="102" spans="1:4" s="16" customFormat="1" ht="34.5" customHeight="1">
      <c r="A102" s="37" t="s">
        <v>96</v>
      </c>
      <c r="B102" s="20" t="s">
        <v>134</v>
      </c>
      <c r="C102" s="20"/>
      <c r="D102" s="68">
        <f>D103</f>
        <v>393800</v>
      </c>
    </row>
    <row r="103" spans="1:4" ht="17.25" customHeight="1">
      <c r="A103" s="15" t="s">
        <v>97</v>
      </c>
      <c r="B103" s="14" t="s">
        <v>134</v>
      </c>
      <c r="C103" s="14" t="s">
        <v>60</v>
      </c>
      <c r="D103" s="67">
        <f>D104</f>
        <v>393800</v>
      </c>
    </row>
    <row r="104" spans="1:4" ht="17.25" customHeight="1">
      <c r="A104" s="15" t="s">
        <v>98</v>
      </c>
      <c r="B104" s="14" t="s">
        <v>134</v>
      </c>
      <c r="C104" s="14" t="s">
        <v>85</v>
      </c>
      <c r="D104" s="67">
        <v>393800</v>
      </c>
    </row>
    <row r="105" spans="1:4" s="16" customFormat="1" ht="33" customHeight="1">
      <c r="A105" s="37" t="s">
        <v>104</v>
      </c>
      <c r="B105" s="20" t="s">
        <v>135</v>
      </c>
      <c r="C105" s="20"/>
      <c r="D105" s="68">
        <f>D106</f>
        <v>39800</v>
      </c>
    </row>
    <row r="106" spans="1:4" ht="33" customHeight="1">
      <c r="A106" s="15" t="s">
        <v>97</v>
      </c>
      <c r="B106" s="14" t="s">
        <v>135</v>
      </c>
      <c r="C106" s="14" t="s">
        <v>60</v>
      </c>
      <c r="D106" s="67">
        <f>D107</f>
        <v>39800</v>
      </c>
    </row>
    <row r="107" spans="1:4" ht="20.25" customHeight="1">
      <c r="A107" s="15" t="s">
        <v>84</v>
      </c>
      <c r="B107" s="14" t="s">
        <v>135</v>
      </c>
      <c r="C107" s="14" t="s">
        <v>85</v>
      </c>
      <c r="D107" s="67">
        <v>39800</v>
      </c>
    </row>
    <row r="108" spans="1:4" s="16" customFormat="1" ht="33" customHeight="1">
      <c r="A108" s="37" t="s">
        <v>105</v>
      </c>
      <c r="B108" s="20" t="s">
        <v>136</v>
      </c>
      <c r="C108" s="20"/>
      <c r="D108" s="68">
        <f>D109</f>
        <v>5600</v>
      </c>
    </row>
    <row r="109" spans="1:4" ht="30.75" customHeight="1">
      <c r="A109" s="15" t="s">
        <v>97</v>
      </c>
      <c r="B109" s="14" t="s">
        <v>136</v>
      </c>
      <c r="C109" s="14" t="s">
        <v>60</v>
      </c>
      <c r="D109" s="67">
        <f>D110</f>
        <v>5600</v>
      </c>
    </row>
    <row r="110" spans="1:4" ht="24.75" customHeight="1">
      <c r="A110" s="15" t="s">
        <v>84</v>
      </c>
      <c r="B110" s="14" t="s">
        <v>136</v>
      </c>
      <c r="C110" s="14" t="s">
        <v>85</v>
      </c>
      <c r="D110" s="67">
        <v>5600</v>
      </c>
    </row>
    <row r="111" spans="1:4" s="16" customFormat="1" ht="17.25" customHeight="1">
      <c r="A111" s="26" t="s">
        <v>103</v>
      </c>
      <c r="B111" s="38" t="s">
        <v>137</v>
      </c>
      <c r="C111" s="38"/>
      <c r="D111" s="68">
        <f>D112</f>
        <v>1484900</v>
      </c>
    </row>
    <row r="112" spans="1:4" ht="17.25" customHeight="1">
      <c r="A112" s="15" t="s">
        <v>108</v>
      </c>
      <c r="B112" s="25" t="s">
        <v>137</v>
      </c>
      <c r="C112" s="14" t="s">
        <v>12</v>
      </c>
      <c r="D112" s="67">
        <f>D113</f>
        <v>1484900</v>
      </c>
    </row>
    <row r="113" spans="1:4" ht="17.25" customHeight="1">
      <c r="A113" s="28" t="s">
        <v>13</v>
      </c>
      <c r="B113" s="25" t="s">
        <v>137</v>
      </c>
      <c r="C113" s="14" t="s">
        <v>14</v>
      </c>
      <c r="D113" s="67">
        <v>1484900</v>
      </c>
    </row>
    <row r="114" spans="1:4" s="22" customFormat="1" ht="37.5" customHeight="1">
      <c r="A114" s="50" t="s">
        <v>114</v>
      </c>
      <c r="B114" s="51" t="s">
        <v>138</v>
      </c>
      <c r="C114" s="45"/>
      <c r="D114" s="69">
        <f>D115</f>
        <v>360000</v>
      </c>
    </row>
    <row r="115" spans="1:4" s="16" customFormat="1" ht="33" customHeight="1">
      <c r="A115" s="26" t="s">
        <v>77</v>
      </c>
      <c r="B115" s="20" t="s">
        <v>139</v>
      </c>
      <c r="C115" s="20"/>
      <c r="D115" s="68">
        <f>D116</f>
        <v>360000</v>
      </c>
    </row>
    <row r="116" spans="1:4" ht="17.25" customHeight="1">
      <c r="A116" s="13" t="s">
        <v>78</v>
      </c>
      <c r="B116" s="14" t="s">
        <v>139</v>
      </c>
      <c r="C116" s="14" t="s">
        <v>79</v>
      </c>
      <c r="D116" s="67">
        <f>D117</f>
        <v>360000</v>
      </c>
    </row>
    <row r="117" spans="1:4" ht="17.25" customHeight="1">
      <c r="A117" s="13" t="s">
        <v>80</v>
      </c>
      <c r="B117" s="14" t="s">
        <v>140</v>
      </c>
      <c r="C117" s="14" t="s">
        <v>81</v>
      </c>
      <c r="D117" s="67">
        <v>360000</v>
      </c>
    </row>
    <row r="118" spans="1:4" s="22" customFormat="1" ht="17.25" customHeight="1">
      <c r="A118" s="50" t="s">
        <v>116</v>
      </c>
      <c r="B118" s="48" t="s">
        <v>141</v>
      </c>
      <c r="C118" s="48"/>
      <c r="D118" s="69">
        <f>D119</f>
        <v>285500</v>
      </c>
    </row>
    <row r="119" spans="1:4" s="16" customFormat="1" ht="17.25" customHeight="1">
      <c r="A119" s="35" t="s">
        <v>88</v>
      </c>
      <c r="B119" s="32" t="s">
        <v>142</v>
      </c>
      <c r="C119" s="32"/>
      <c r="D119" s="68">
        <f>D120</f>
        <v>285500</v>
      </c>
    </row>
    <row r="120" spans="1:4" ht="17.25" customHeight="1">
      <c r="A120" s="15" t="s">
        <v>108</v>
      </c>
      <c r="B120" s="29" t="s">
        <v>142</v>
      </c>
      <c r="C120" s="29" t="s">
        <v>12</v>
      </c>
      <c r="D120" s="67">
        <f>D121</f>
        <v>285500</v>
      </c>
    </row>
    <row r="121" spans="1:4" ht="17.25" customHeight="1">
      <c r="A121" s="28" t="s">
        <v>13</v>
      </c>
      <c r="B121" s="29" t="s">
        <v>142</v>
      </c>
      <c r="C121" s="29" t="s">
        <v>14</v>
      </c>
      <c r="D121" s="67">
        <v>285500</v>
      </c>
    </row>
    <row r="122" spans="1:4" s="46" customFormat="1" ht="30.75" customHeight="1">
      <c r="A122" s="39" t="s">
        <v>119</v>
      </c>
      <c r="B122" s="40" t="s">
        <v>76</v>
      </c>
      <c r="C122" s="40"/>
      <c r="D122" s="64">
        <f>D123</f>
        <v>410000</v>
      </c>
    </row>
    <row r="123" spans="1:4" s="16" customFormat="1" ht="30.75" customHeight="1">
      <c r="A123" s="26" t="s">
        <v>91</v>
      </c>
      <c r="B123" s="20" t="s">
        <v>121</v>
      </c>
      <c r="C123" s="20"/>
      <c r="D123" s="68">
        <f>D124+D126</f>
        <v>410000</v>
      </c>
    </row>
    <row r="124" spans="1:4" ht="20.25" customHeight="1">
      <c r="A124" s="15" t="s">
        <v>108</v>
      </c>
      <c r="B124" s="14" t="s">
        <v>121</v>
      </c>
      <c r="C124" s="14" t="s">
        <v>12</v>
      </c>
      <c r="D124" s="67">
        <f>D125</f>
        <v>400000</v>
      </c>
    </row>
    <row r="125" spans="1:4" ht="21.75" customHeight="1">
      <c r="A125" s="13" t="s">
        <v>13</v>
      </c>
      <c r="B125" s="14" t="s">
        <v>121</v>
      </c>
      <c r="C125" s="14" t="s">
        <v>14</v>
      </c>
      <c r="D125" s="67">
        <v>400000</v>
      </c>
    </row>
    <row r="126" spans="1:4" ht="17.25" customHeight="1">
      <c r="A126" s="13" t="s">
        <v>120</v>
      </c>
      <c r="B126" s="14" t="s">
        <v>121</v>
      </c>
      <c r="C126" s="14" t="s">
        <v>64</v>
      </c>
      <c r="D126" s="67">
        <f>D127</f>
        <v>10000</v>
      </c>
    </row>
    <row r="127" spans="1:4" ht="18" customHeight="1">
      <c r="A127" s="13" t="s">
        <v>90</v>
      </c>
      <c r="B127" s="14" t="s">
        <v>121</v>
      </c>
      <c r="C127" s="14" t="s">
        <v>65</v>
      </c>
      <c r="D127" s="67">
        <v>10000</v>
      </c>
    </row>
    <row r="128" spans="1:4" s="56" customFormat="1" ht="17.25" customHeight="1">
      <c r="A128" s="55" t="s">
        <v>82</v>
      </c>
      <c r="B128" s="55">
        <v>6000000000</v>
      </c>
      <c r="C128" s="55"/>
      <c r="D128" s="72">
        <f>D130+D135+D132+D129</f>
        <v>11412900</v>
      </c>
    </row>
    <row r="129" spans="1:4" s="56" customFormat="1" ht="26.25">
      <c r="A129" s="58" t="s">
        <v>126</v>
      </c>
      <c r="B129" s="55">
        <v>6000002190</v>
      </c>
      <c r="C129" s="62">
        <v>244</v>
      </c>
      <c r="D129" s="72">
        <v>37700</v>
      </c>
    </row>
    <row r="130" spans="1:4" ht="17.25" customHeight="1">
      <c r="A130" s="34" t="s">
        <v>92</v>
      </c>
      <c r="B130" s="20" t="s">
        <v>93</v>
      </c>
      <c r="C130" s="20"/>
      <c r="D130" s="68">
        <f>D131</f>
        <v>100000</v>
      </c>
    </row>
    <row r="131" spans="1:4" ht="17.25" customHeight="1">
      <c r="A131" s="36" t="s">
        <v>94</v>
      </c>
      <c r="B131" s="14" t="s">
        <v>93</v>
      </c>
      <c r="C131" s="14" t="s">
        <v>95</v>
      </c>
      <c r="D131" s="67">
        <v>100000</v>
      </c>
    </row>
    <row r="132" spans="1:4" ht="17.25" customHeight="1">
      <c r="A132" s="37" t="s">
        <v>117</v>
      </c>
      <c r="B132" s="20" t="s">
        <v>118</v>
      </c>
      <c r="C132" s="20"/>
      <c r="D132" s="67">
        <f>D133</f>
        <v>6850000</v>
      </c>
    </row>
    <row r="133" spans="1:4" ht="17.25" customHeight="1">
      <c r="A133" s="13" t="s">
        <v>99</v>
      </c>
      <c r="B133" s="14" t="s">
        <v>118</v>
      </c>
      <c r="C133" s="14" t="s">
        <v>100</v>
      </c>
      <c r="D133" s="67">
        <f>D134</f>
        <v>6850000</v>
      </c>
    </row>
    <row r="134" spans="1:4" ht="17.25" customHeight="1">
      <c r="A134" s="21" t="s">
        <v>101</v>
      </c>
      <c r="B134" s="14" t="s">
        <v>118</v>
      </c>
      <c r="C134" s="14" t="s">
        <v>102</v>
      </c>
      <c r="D134" s="67">
        <v>6850000</v>
      </c>
    </row>
    <row r="135" spans="1:4" ht="51" customHeight="1">
      <c r="A135" s="37" t="s">
        <v>124</v>
      </c>
      <c r="B135" s="20" t="s">
        <v>125</v>
      </c>
      <c r="C135" s="20"/>
      <c r="D135" s="67">
        <f>D136</f>
        <v>4425200</v>
      </c>
    </row>
    <row r="136" spans="1:4" ht="17.25" customHeight="1">
      <c r="A136" s="28" t="s">
        <v>59</v>
      </c>
      <c r="B136" s="14" t="s">
        <v>125</v>
      </c>
      <c r="C136" s="14" t="s">
        <v>60</v>
      </c>
      <c r="D136" s="67">
        <f>D137</f>
        <v>4425200</v>
      </c>
    </row>
    <row r="137" spans="1:4" ht="17.25" customHeight="1">
      <c r="A137" s="28" t="s">
        <v>61</v>
      </c>
      <c r="B137" s="14" t="s">
        <v>125</v>
      </c>
      <c r="C137" s="14" t="s">
        <v>62</v>
      </c>
      <c r="D137" s="67">
        <v>4425200</v>
      </c>
    </row>
    <row r="138" spans="1:4" ht="15.75">
      <c r="A138" s="39" t="s">
        <v>106</v>
      </c>
      <c r="B138" s="40"/>
      <c r="C138" s="40"/>
      <c r="D138" s="73">
        <f>D128+D13</f>
        <v>48318196.980000004</v>
      </c>
    </row>
    <row r="139" spans="1:4" ht="15.75">
      <c r="A139" s="41"/>
      <c r="B139" s="42"/>
      <c r="C139" s="42"/>
      <c r="D139" s="43"/>
    </row>
  </sheetData>
  <sheetProtection/>
  <mergeCells count="6">
    <mergeCell ref="A9:D9"/>
    <mergeCell ref="B3:D3"/>
    <mergeCell ref="A5:D5"/>
    <mergeCell ref="A6:D6"/>
    <mergeCell ref="A7:D7"/>
    <mergeCell ref="A8:D8"/>
  </mergeCells>
  <printOptions/>
  <pageMargins left="0.9055118110236221" right="0.2755905511811024" top="0.07874015748031496" bottom="0.1968503937007874" header="0.5118110236220472" footer="0.5118110236220472"/>
  <pageSetup fitToHeight="2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2018-01-29T10:04:07Z</dcterms:modified>
  <cp:category/>
  <cp:version/>
  <cp:contentType/>
  <cp:contentStatus/>
</cp:coreProperties>
</file>