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Лист2" sheetId="2" r:id="rId1"/>
    <sheet name="Лист3" sheetId="3" r:id="rId2"/>
  </sheets>
  <definedNames>
    <definedName name="_xlnm.Print_Area" localSheetId="0">Лист2!$A$1:$F$57</definedName>
  </definedNames>
  <calcPr calcId="124519" refMode="R1C1"/>
</workbook>
</file>

<file path=xl/calcChain.xml><?xml version="1.0" encoding="utf-8"?>
<calcChain xmlns="http://schemas.openxmlformats.org/spreadsheetml/2006/main">
  <c r="J40" i="2"/>
  <c r="E36"/>
  <c r="C36"/>
  <c r="E48"/>
  <c r="C52"/>
  <c r="C56" s="1"/>
  <c r="E56"/>
  <c r="C48"/>
  <c r="E41"/>
  <c r="C41"/>
  <c r="E30"/>
  <c r="C30"/>
  <c r="E25"/>
  <c r="C25"/>
  <c r="E20"/>
  <c r="C14"/>
  <c r="C20" s="1"/>
  <c r="E10"/>
  <c r="C10" l="1"/>
</calcChain>
</file>

<file path=xl/sharedStrings.xml><?xml version="1.0" encoding="utf-8"?>
<sst xmlns="http://schemas.openxmlformats.org/spreadsheetml/2006/main" count="120" uniqueCount="54">
  <si>
    <t>№ п/п</t>
  </si>
  <si>
    <t>Сумма</t>
  </si>
  <si>
    <t>Причина изменений</t>
  </si>
  <si>
    <t>Доходный КБК</t>
  </si>
  <si>
    <t>Расходный КБК</t>
  </si>
  <si>
    <t>Итого:</t>
  </si>
  <si>
    <t xml:space="preserve">Пояснительная записка к решению совета депутатов «О внесении изменений в решение Совета депутатов сельского поселения Мулымья от 17.12.2020 года № 134 «О бюджете муниципального образования сельское поселение Мулымья на 2021 год  и плановый период 2022 и 2023 годов»
</t>
  </si>
  <si>
    <t>Изменения в решение Совета депутатов сельского поселения Мулымья от 17.12.2020 года № 134 «О бюджете муниципального образования сельское поселение Мулымья на 2021 год  и плановый период 2022 и 2023 годов»  вносятся на основании: Бюджетного Кодекса Российской Федерации, Налогового Кодекса Российской Федерации, нормативно-правовыми актами Ханты-Мансийского автономного округа - Югры, нормативно-правовыми актами Кондинского района, Устава сельского поселения Мулымья, Положением о формировании, утверждении, исполнении бюджета муниципального образования сельское поселение Мулымья:</t>
  </si>
  <si>
    <t>650 202 49999 10 0000 150 Прочие межбюджтеные трансферты, передаваемые бюджетам сельских поселений</t>
  </si>
  <si>
    <t>650 0409 0400189190 244 226 Прочие работы и услуги</t>
  </si>
  <si>
    <t>Отсыпка щебнем пос. Мулымья ул.Лесная, Волгоградская, Гагарина</t>
  </si>
  <si>
    <t>1) На основании Уведомления Комитета финансов №497/5 от 13.07.2021 " О предоставлении субсудии. Субвенции, иного межбюджетного трасферта, имеющего целевое назначение на 2021 год и плановый период 2022 и 2023 годов"</t>
  </si>
  <si>
    <t>2) На основании Уведомления Комитета финансов №498/2 от 13.07.2021 " О предоставлении субсудии. Субвенции, иного межбюджетного трасферта, имеющего целевое назначение на 2021 год и плановый период 2022 и 2023 годов"</t>
  </si>
  <si>
    <t>650 0113 0800100590 111 211 Заработная плата</t>
  </si>
  <si>
    <t>650 0113 0800100590 119 213 Начисление на выплату по оплате труда</t>
  </si>
  <si>
    <t>Начисление на выплату по оплате труда</t>
  </si>
  <si>
    <t>Поощрение работников</t>
  </si>
  <si>
    <t>650 0102 0700102030 121 211 Заработная плата</t>
  </si>
  <si>
    <t>650 0104 0700102040 121 211 Заработная плата</t>
  </si>
  <si>
    <t>650 0102 0700102030 129 213 Начисление на выплату по оплате труда</t>
  </si>
  <si>
    <t>650 0104 0700102040 129 213 Начисление на выплату по оплате труда</t>
  </si>
  <si>
    <t>Поощрение управленческой команды</t>
  </si>
  <si>
    <t>3) На основании Уведомления Комитета финансов №547/5 от 22.07.2021 " О предоставлении субсудии. Субвенции, иного межбюджетного трасферта, имеющего целевое назначение на 2021 год и плановый период 2022 и 2023 годов"</t>
  </si>
  <si>
    <t>650 0113 0700902400 244 310 Увеличение стоимости основных средств</t>
  </si>
  <si>
    <t>Приобретение оргтехники</t>
  </si>
  <si>
    <t>4) На основании Уведомления Комитета финансов №599/6 от 10.08.2021 " О предоставлении субсудии. Субвенции, иного межбюджетного трасферта, имеющего целевое назначение на 2021 год и плановый период 2022 и 2023 годов"</t>
  </si>
  <si>
    <t>650 0107 0700679990 244 226 Прочие работы. Услуги</t>
  </si>
  <si>
    <t>5) На основании ходатайства начальника ФЭО</t>
  </si>
  <si>
    <t>Для приведения в соотвествие</t>
  </si>
  <si>
    <t>182 10102010 01 0000 110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</si>
  <si>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10102030 01 0000 110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</si>
  <si>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6) На основании ходатайства начальника ФЭО</t>
  </si>
  <si>
    <t>Командировочные расходы</t>
  </si>
  <si>
    <t>650 0113 0700102400 122 212 Прочие несоциальные выплаты персоналу в денежной форме</t>
  </si>
  <si>
    <t>650 0113 0800700590 244 223 Коммунальные услуги</t>
  </si>
  <si>
    <t>Для заключения договора на водоснабжения и водоотведение с 01.11.2021 по 31.12.2021 года</t>
  </si>
  <si>
    <t xml:space="preserve">Приобретение огнетушителей </t>
  </si>
  <si>
    <t>Для зааключения договора на прохождение медицинског осмотра работников администрации</t>
  </si>
  <si>
    <t>650 0113 0700902400 244 226 Прочие работы, услуги</t>
  </si>
  <si>
    <t xml:space="preserve">649 0501 0900102400 244 225 Работы, услуги по содержанию имущества </t>
  </si>
  <si>
    <t>Работы по ремонту кровли муниц.жилья</t>
  </si>
  <si>
    <t>Материал для ремонта кровли и потолка муниц.жиилья</t>
  </si>
  <si>
    <t>Для заключения договора на прохождение медицинског осмотра работников МКУ "АХС"</t>
  </si>
  <si>
    <t>7) На основании ходатайства МКУ АХС от 20 августа 2021 года</t>
  </si>
  <si>
    <t>650 0113 0800700590 244 226 Прочие работы, услуги</t>
  </si>
  <si>
    <t>650 0501 0900102400 244 346 Прочие оборотные запасы (материалы)</t>
  </si>
  <si>
    <t>650 0113 0800200590 112 214 Прочие несоциальные выплаты персоналу в натуральной форме</t>
  </si>
  <si>
    <t>650 0113 0800700590 244 310 Увеличение стоимости основных средств</t>
  </si>
  <si>
    <t>Транспортные услуги на выборах</t>
  </si>
  <si>
    <t>650 0801 0500400590 244 226 Прочие работы, услуги</t>
  </si>
  <si>
    <t>650 0801 0500400590 244 349 Прочие материальные запасы однократного применения</t>
  </si>
  <si>
    <t>Приобретение сувенирной продукции БАЙК ФЕСТ</t>
  </si>
  <si>
    <t>Изготовление баннеровна БАЙК ФЕСТ</t>
  </si>
  <si>
    <t>650 111 090045 10 0000 120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</si>
</sst>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3" fillId="0" borderId="0" xfId="0" applyFont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0" xfId="0" applyNumberFormat="1" applyFont="1"/>
    <xf numFmtId="0" fontId="4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4" fontId="1" fillId="0" borderId="0" xfId="0" applyNumberFormat="1" applyFont="1" applyBorder="1" applyAlignment="1">
      <alignment horizontal="center" vertical="top" wrapText="1"/>
    </xf>
    <xf numFmtId="164" fontId="1" fillId="0" borderId="0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8" xfId="0" applyFont="1" applyBorder="1" applyAlignment="1">
      <alignment horizontal="left" wrapText="1"/>
    </xf>
    <xf numFmtId="0" fontId="1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6"/>
  <sheetViews>
    <sheetView tabSelected="1" view="pageBreakPreview" topLeftCell="A34" zoomScaleSheetLayoutView="100" workbookViewId="0">
      <selection activeCell="J41" sqref="J41"/>
    </sheetView>
  </sheetViews>
  <sheetFormatPr defaultRowHeight="15"/>
  <cols>
    <col min="1" max="1" width="7.140625" customWidth="1"/>
    <col min="2" max="2" width="47.5703125" customWidth="1"/>
    <col min="3" max="3" width="22.140625" customWidth="1"/>
    <col min="4" max="4" width="47.5703125" customWidth="1"/>
    <col min="5" max="5" width="26.5703125" style="2" customWidth="1"/>
    <col min="6" max="6" width="43.28515625" customWidth="1"/>
    <col min="7" max="7" width="0.7109375" customWidth="1"/>
    <col min="8" max="8" width="9.140625" hidden="1" customWidth="1"/>
    <col min="10" max="10" width="17.85546875" customWidth="1"/>
  </cols>
  <sheetData>
    <row r="1" spans="1:6" ht="51" customHeight="1">
      <c r="A1" s="35" t="s">
        <v>6</v>
      </c>
      <c r="B1" s="35"/>
      <c r="C1" s="35"/>
      <c r="D1" s="35"/>
      <c r="E1" s="35"/>
      <c r="F1" s="35"/>
    </row>
    <row r="2" spans="1:6">
      <c r="A2" s="1"/>
      <c r="B2" s="1"/>
      <c r="C2" s="1"/>
      <c r="D2" s="1"/>
      <c r="E2" s="1"/>
      <c r="F2" s="1"/>
    </row>
    <row r="3" spans="1:6" ht="15" customHeight="1">
      <c r="A3" s="36" t="s">
        <v>7</v>
      </c>
      <c r="B3" s="36"/>
      <c r="C3" s="36"/>
      <c r="D3" s="36"/>
      <c r="E3" s="36"/>
      <c r="F3" s="36"/>
    </row>
    <row r="4" spans="1:6">
      <c r="A4" s="36"/>
      <c r="B4" s="36"/>
      <c r="C4" s="36"/>
      <c r="D4" s="36"/>
      <c r="E4" s="36"/>
      <c r="F4" s="36"/>
    </row>
    <row r="5" spans="1:6" ht="38.25" customHeight="1">
      <c r="A5" s="36"/>
      <c r="B5" s="36"/>
      <c r="C5" s="36"/>
      <c r="D5" s="36"/>
      <c r="E5" s="36"/>
      <c r="F5" s="36"/>
    </row>
    <row r="6" spans="1:6">
      <c r="A6" s="11"/>
      <c r="B6" s="11"/>
      <c r="C6" s="11"/>
      <c r="D6" s="11"/>
      <c r="E6" s="11"/>
      <c r="F6" s="11"/>
    </row>
    <row r="7" spans="1:6" ht="33" customHeight="1" thickBot="1">
      <c r="A7" s="37" t="s">
        <v>11</v>
      </c>
      <c r="B7" s="37"/>
      <c r="C7" s="37"/>
      <c r="D7" s="37"/>
      <c r="E7" s="37"/>
      <c r="F7" s="37"/>
    </row>
    <row r="8" spans="1:6" ht="22.5" customHeight="1" thickBot="1">
      <c r="A8" s="4" t="s">
        <v>0</v>
      </c>
      <c r="B8" s="5" t="s">
        <v>3</v>
      </c>
      <c r="C8" s="5" t="s">
        <v>1</v>
      </c>
      <c r="D8" s="3" t="s">
        <v>4</v>
      </c>
      <c r="E8" s="5" t="s">
        <v>1</v>
      </c>
      <c r="F8" s="3" t="s">
        <v>2</v>
      </c>
    </row>
    <row r="9" spans="1:6" s="10" customFormat="1" ht="48" thickBot="1">
      <c r="A9" s="12">
        <v>1</v>
      </c>
      <c r="B9" s="15" t="s">
        <v>8</v>
      </c>
      <c r="C9" s="18">
        <v>1000000</v>
      </c>
      <c r="D9" s="17" t="s">
        <v>9</v>
      </c>
      <c r="E9" s="16">
        <v>1000000</v>
      </c>
      <c r="F9" s="14" t="s">
        <v>10</v>
      </c>
    </row>
    <row r="10" spans="1:6" ht="16.5" thickBot="1">
      <c r="A10" s="8"/>
      <c r="B10" s="6" t="s">
        <v>5</v>
      </c>
      <c r="C10" s="9">
        <f>SUM(C9:C9)</f>
        <v>1000000</v>
      </c>
      <c r="D10" s="6" t="s">
        <v>5</v>
      </c>
      <c r="E10" s="7">
        <f>SUM(E9:E9)</f>
        <v>1000000</v>
      </c>
      <c r="F10" s="6"/>
    </row>
    <row r="12" spans="1:6" ht="33" customHeight="1" thickBot="1">
      <c r="A12" s="37" t="s">
        <v>12</v>
      </c>
      <c r="B12" s="37"/>
      <c r="C12" s="37"/>
      <c r="D12" s="37"/>
      <c r="E12" s="37"/>
      <c r="F12" s="37"/>
    </row>
    <row r="13" spans="1:6" ht="22.5" customHeight="1" thickBot="1">
      <c r="A13" s="4" t="s">
        <v>0</v>
      </c>
      <c r="B13" s="5" t="s">
        <v>3</v>
      </c>
      <c r="C13" s="5" t="s">
        <v>1</v>
      </c>
      <c r="D13" s="5" t="s">
        <v>4</v>
      </c>
      <c r="E13" s="5" t="s">
        <v>1</v>
      </c>
      <c r="F13" s="5" t="s">
        <v>2</v>
      </c>
    </row>
    <row r="14" spans="1:6" s="10" customFormat="1" ht="32.25" thickBot="1">
      <c r="A14" s="44">
        <v>1</v>
      </c>
      <c r="B14" s="38" t="s">
        <v>8</v>
      </c>
      <c r="C14" s="41">
        <f>273680+169000</f>
        <v>442680</v>
      </c>
      <c r="D14" s="19" t="s">
        <v>13</v>
      </c>
      <c r="E14" s="21">
        <v>210200</v>
      </c>
      <c r="F14" s="13" t="s">
        <v>16</v>
      </c>
    </row>
    <row r="15" spans="1:6" s="10" customFormat="1" ht="32.25" thickBot="1">
      <c r="A15" s="45"/>
      <c r="B15" s="39"/>
      <c r="C15" s="42"/>
      <c r="D15" s="19" t="s">
        <v>14</v>
      </c>
      <c r="E15" s="21">
        <v>63480</v>
      </c>
      <c r="F15" s="13" t="s">
        <v>15</v>
      </c>
    </row>
    <row r="16" spans="1:6" s="10" customFormat="1" ht="32.25" thickBot="1">
      <c r="A16" s="45"/>
      <c r="B16" s="39"/>
      <c r="C16" s="42"/>
      <c r="D16" s="19" t="s">
        <v>17</v>
      </c>
      <c r="E16" s="21">
        <v>10000</v>
      </c>
      <c r="F16" s="13" t="s">
        <v>21</v>
      </c>
    </row>
    <row r="17" spans="1:6" s="10" customFormat="1" ht="32.25" thickBot="1">
      <c r="A17" s="45"/>
      <c r="B17" s="39"/>
      <c r="C17" s="42"/>
      <c r="D17" s="19" t="s">
        <v>19</v>
      </c>
      <c r="E17" s="21">
        <v>3000</v>
      </c>
      <c r="F17" s="13" t="s">
        <v>15</v>
      </c>
    </row>
    <row r="18" spans="1:6" s="10" customFormat="1" ht="32.25" thickBot="1">
      <c r="A18" s="45"/>
      <c r="B18" s="39"/>
      <c r="C18" s="42"/>
      <c r="D18" s="19" t="s">
        <v>18</v>
      </c>
      <c r="E18" s="21">
        <v>120000</v>
      </c>
      <c r="F18" s="13" t="s">
        <v>21</v>
      </c>
    </row>
    <row r="19" spans="1:6" s="10" customFormat="1" ht="32.25" thickBot="1">
      <c r="A19" s="46"/>
      <c r="B19" s="40"/>
      <c r="C19" s="43"/>
      <c r="D19" s="19" t="s">
        <v>20</v>
      </c>
      <c r="E19" s="21">
        <v>36000</v>
      </c>
      <c r="F19" s="13" t="s">
        <v>15</v>
      </c>
    </row>
    <row r="20" spans="1:6" ht="16.5" thickBot="1">
      <c r="A20" s="8"/>
      <c r="B20" s="6" t="s">
        <v>5</v>
      </c>
      <c r="C20" s="9">
        <f>SUM(C14:C14)</f>
        <v>442680</v>
      </c>
      <c r="D20" s="6" t="s">
        <v>5</v>
      </c>
      <c r="E20" s="7">
        <f>SUM(E14:E19)</f>
        <v>442680</v>
      </c>
      <c r="F20" s="6"/>
    </row>
    <row r="22" spans="1:6" ht="33" customHeight="1" thickBot="1">
      <c r="A22" s="37" t="s">
        <v>22</v>
      </c>
      <c r="B22" s="37"/>
      <c r="C22" s="37"/>
      <c r="D22" s="37"/>
      <c r="E22" s="37"/>
      <c r="F22" s="37"/>
    </row>
    <row r="23" spans="1:6" ht="22.5" customHeight="1" thickBot="1">
      <c r="A23" s="4" t="s">
        <v>0</v>
      </c>
      <c r="B23" s="5" t="s">
        <v>3</v>
      </c>
      <c r="C23" s="5" t="s">
        <v>1</v>
      </c>
      <c r="D23" s="3" t="s">
        <v>4</v>
      </c>
      <c r="E23" s="5" t="s">
        <v>1</v>
      </c>
      <c r="F23" s="3" t="s">
        <v>2</v>
      </c>
    </row>
    <row r="24" spans="1:6" s="10" customFormat="1" ht="54" customHeight="1" thickBot="1">
      <c r="A24" s="12">
        <v>1</v>
      </c>
      <c r="B24" s="22" t="s">
        <v>8</v>
      </c>
      <c r="C24" s="20">
        <v>39468.71</v>
      </c>
      <c r="D24" s="17" t="s">
        <v>23</v>
      </c>
      <c r="E24" s="21">
        <v>39468.71</v>
      </c>
      <c r="F24" s="14" t="s">
        <v>24</v>
      </c>
    </row>
    <row r="25" spans="1:6" ht="16.5" thickBot="1">
      <c r="A25" s="8"/>
      <c r="B25" s="6" t="s">
        <v>5</v>
      </c>
      <c r="C25" s="9">
        <f>SUM(C24:C24)</f>
        <v>39468.71</v>
      </c>
      <c r="D25" s="6" t="s">
        <v>5</v>
      </c>
      <c r="E25" s="7">
        <f>SUM(E24:E24)</f>
        <v>39468.71</v>
      </c>
      <c r="F25" s="6"/>
    </row>
    <row r="27" spans="1:6" ht="33" customHeight="1" thickBot="1">
      <c r="A27" s="37" t="s">
        <v>25</v>
      </c>
      <c r="B27" s="37"/>
      <c r="C27" s="37"/>
      <c r="D27" s="37"/>
      <c r="E27" s="37"/>
      <c r="F27" s="37"/>
    </row>
    <row r="28" spans="1:6" ht="22.5" customHeight="1" thickBot="1">
      <c r="A28" s="4" t="s">
        <v>0</v>
      </c>
      <c r="B28" s="5" t="s">
        <v>3</v>
      </c>
      <c r="C28" s="5" t="s">
        <v>1</v>
      </c>
      <c r="D28" s="3" t="s">
        <v>4</v>
      </c>
      <c r="E28" s="5" t="s">
        <v>1</v>
      </c>
      <c r="F28" s="3" t="s">
        <v>2</v>
      </c>
    </row>
    <row r="29" spans="1:6" s="10" customFormat="1" ht="54" customHeight="1" thickBot="1">
      <c r="A29" s="12">
        <v>1</v>
      </c>
      <c r="B29" s="22" t="s">
        <v>8</v>
      </c>
      <c r="C29" s="20">
        <v>156000</v>
      </c>
      <c r="D29" s="17" t="s">
        <v>26</v>
      </c>
      <c r="E29" s="21">
        <v>156000</v>
      </c>
      <c r="F29" s="26" t="s">
        <v>48</v>
      </c>
    </row>
    <row r="30" spans="1:6" ht="16.5" thickBot="1">
      <c r="A30" s="8"/>
      <c r="B30" s="6" t="s">
        <v>5</v>
      </c>
      <c r="C30" s="9">
        <f>SUM(C29:C29)</f>
        <v>156000</v>
      </c>
      <c r="D30" s="6" t="s">
        <v>5</v>
      </c>
      <c r="E30" s="7">
        <f>SUM(E29:E29)</f>
        <v>156000</v>
      </c>
      <c r="F30" s="6"/>
    </row>
    <row r="32" spans="1:6" ht="33" customHeight="1" thickBot="1">
      <c r="A32" s="37" t="s">
        <v>25</v>
      </c>
      <c r="B32" s="37"/>
      <c r="C32" s="37"/>
      <c r="D32" s="37"/>
      <c r="E32" s="37"/>
      <c r="F32" s="37"/>
    </row>
    <row r="33" spans="1:10" ht="22.5" customHeight="1" thickBot="1">
      <c r="A33" s="4" t="s">
        <v>0</v>
      </c>
      <c r="B33" s="5" t="s">
        <v>3</v>
      </c>
      <c r="C33" s="5" t="s">
        <v>1</v>
      </c>
      <c r="D33" s="3" t="s">
        <v>4</v>
      </c>
      <c r="E33" s="5" t="s">
        <v>1</v>
      </c>
      <c r="F33" s="3" t="s">
        <v>2</v>
      </c>
    </row>
    <row r="34" spans="1:10" s="10" customFormat="1" ht="54" customHeight="1" thickBot="1">
      <c r="A34" s="44">
        <v>1</v>
      </c>
      <c r="B34" s="44" t="s">
        <v>8</v>
      </c>
      <c r="C34" s="41">
        <v>-17000</v>
      </c>
      <c r="D34" s="17" t="s">
        <v>49</v>
      </c>
      <c r="E34" s="21">
        <v>-12000</v>
      </c>
      <c r="F34" s="27" t="s">
        <v>52</v>
      </c>
    </row>
    <row r="35" spans="1:10" s="10" customFormat="1" ht="54" customHeight="1" thickBot="1">
      <c r="A35" s="46"/>
      <c r="B35" s="46"/>
      <c r="C35" s="43"/>
      <c r="D35" s="19" t="s">
        <v>50</v>
      </c>
      <c r="E35" s="34">
        <v>-5000</v>
      </c>
      <c r="F35" s="33" t="s">
        <v>51</v>
      </c>
    </row>
    <row r="36" spans="1:10" ht="16.5" thickBot="1">
      <c r="A36" s="8"/>
      <c r="B36" s="6" t="s">
        <v>5</v>
      </c>
      <c r="C36" s="9">
        <f>SUM(C34:C34)</f>
        <v>-17000</v>
      </c>
      <c r="D36" s="6" t="s">
        <v>5</v>
      </c>
      <c r="E36" s="7">
        <f>SUM(E34:E35)</f>
        <v>-17000</v>
      </c>
      <c r="F36" s="6"/>
    </row>
    <row r="37" spans="1:10" ht="15.75">
      <c r="A37" s="29"/>
      <c r="B37" s="30"/>
      <c r="C37" s="31"/>
      <c r="D37" s="30"/>
      <c r="E37" s="32"/>
      <c r="F37" s="30"/>
    </row>
    <row r="38" spans="1:10" ht="15.75" thickBot="1">
      <c r="A38" s="37" t="s">
        <v>27</v>
      </c>
      <c r="B38" s="37"/>
      <c r="C38" s="37"/>
      <c r="D38" s="37"/>
      <c r="E38" s="37"/>
      <c r="F38" s="37"/>
    </row>
    <row r="39" spans="1:10" ht="22.5" customHeight="1" thickBot="1">
      <c r="A39" s="4" t="s">
        <v>0</v>
      </c>
      <c r="B39" s="5" t="s">
        <v>3</v>
      </c>
      <c r="C39" s="5" t="s">
        <v>1</v>
      </c>
      <c r="D39" s="3" t="s">
        <v>3</v>
      </c>
      <c r="E39" s="5" t="s">
        <v>1</v>
      </c>
      <c r="F39" s="3" t="s">
        <v>2</v>
      </c>
    </row>
    <row r="40" spans="1:10" s="10" customFormat="1" ht="114.75" customHeight="1" thickBot="1">
      <c r="A40" s="12">
        <v>1</v>
      </c>
      <c r="B40" s="23" t="s">
        <v>29</v>
      </c>
      <c r="C40" s="24">
        <v>-20000</v>
      </c>
      <c r="D40" s="17" t="s">
        <v>30</v>
      </c>
      <c r="E40" s="21">
        <v>20000</v>
      </c>
      <c r="F40" s="14" t="s">
        <v>28</v>
      </c>
      <c r="J40" s="28">
        <f>E10+E20+E25+E30+E48+E36</f>
        <v>1753948.71</v>
      </c>
    </row>
    <row r="41" spans="1:10" ht="16.5" thickBot="1">
      <c r="A41" s="8"/>
      <c r="B41" s="6" t="s">
        <v>5</v>
      </c>
      <c r="C41" s="9">
        <f>SUM(C40:C40)</f>
        <v>-20000</v>
      </c>
      <c r="D41" s="6" t="s">
        <v>5</v>
      </c>
      <c r="E41" s="7">
        <f>SUM(E40:E40)</f>
        <v>20000</v>
      </c>
      <c r="F41" s="6"/>
    </row>
    <row r="43" spans="1:10" ht="15.75" thickBot="1">
      <c r="A43" s="37" t="s">
        <v>31</v>
      </c>
      <c r="B43" s="37"/>
      <c r="C43" s="37"/>
      <c r="D43" s="37"/>
      <c r="E43" s="37"/>
      <c r="F43" s="37"/>
    </row>
    <row r="44" spans="1:10" ht="22.5" customHeight="1" thickBot="1">
      <c r="A44" s="4" t="s">
        <v>0</v>
      </c>
      <c r="B44" s="5" t="s">
        <v>3</v>
      </c>
      <c r="C44" s="5" t="s">
        <v>1</v>
      </c>
      <c r="D44" s="3" t="s">
        <v>4</v>
      </c>
      <c r="E44" s="5" t="s">
        <v>1</v>
      </c>
      <c r="F44" s="5" t="s">
        <v>2</v>
      </c>
    </row>
    <row r="45" spans="1:10" s="10" customFormat="1" ht="48" thickBot="1">
      <c r="A45" s="44">
        <v>1</v>
      </c>
      <c r="B45" s="38" t="s">
        <v>53</v>
      </c>
      <c r="C45" s="41">
        <v>132800</v>
      </c>
      <c r="D45" s="17" t="s">
        <v>33</v>
      </c>
      <c r="E45" s="21">
        <v>600</v>
      </c>
      <c r="F45" s="13" t="s">
        <v>32</v>
      </c>
    </row>
    <row r="46" spans="1:10" s="10" customFormat="1" ht="32.25" thickBot="1">
      <c r="A46" s="45"/>
      <c r="B46" s="39"/>
      <c r="C46" s="42"/>
      <c r="D46" s="19" t="s">
        <v>39</v>
      </c>
      <c r="E46" s="21">
        <v>50000</v>
      </c>
      <c r="F46" s="25" t="s">
        <v>40</v>
      </c>
    </row>
    <row r="47" spans="1:10" s="10" customFormat="1" ht="32.25" thickBot="1">
      <c r="A47" s="46"/>
      <c r="B47" s="40"/>
      <c r="C47" s="43"/>
      <c r="D47" s="19" t="s">
        <v>45</v>
      </c>
      <c r="E47" s="21">
        <v>82200</v>
      </c>
      <c r="F47" s="13" t="s">
        <v>41</v>
      </c>
    </row>
    <row r="48" spans="1:10" ht="16.5" thickBot="1">
      <c r="A48" s="8"/>
      <c r="B48" s="6" t="s">
        <v>5</v>
      </c>
      <c r="C48" s="9">
        <f>SUM(C45:C45)</f>
        <v>132800</v>
      </c>
      <c r="D48" s="6" t="s">
        <v>5</v>
      </c>
      <c r="E48" s="7">
        <f>SUM(E45:E47)</f>
        <v>132800</v>
      </c>
      <c r="F48" s="6"/>
    </row>
    <row r="50" spans="1:6" ht="15.75" thickBot="1">
      <c r="A50" s="37" t="s">
        <v>43</v>
      </c>
      <c r="B50" s="37"/>
      <c r="C50" s="37"/>
      <c r="D50" s="37"/>
      <c r="E50" s="37"/>
      <c r="F50" s="37"/>
    </row>
    <row r="51" spans="1:6" ht="22.5" customHeight="1" thickBot="1">
      <c r="A51" s="4" t="s">
        <v>0</v>
      </c>
      <c r="B51" s="3" t="s">
        <v>4</v>
      </c>
      <c r="C51" s="5" t="s">
        <v>1</v>
      </c>
      <c r="D51" s="5" t="s">
        <v>4</v>
      </c>
      <c r="E51" s="5" t="s">
        <v>1</v>
      </c>
      <c r="F51" s="5" t="s">
        <v>2</v>
      </c>
    </row>
    <row r="52" spans="1:6" s="10" customFormat="1" ht="48" thickBot="1">
      <c r="A52" s="44">
        <v>1</v>
      </c>
      <c r="B52" s="47" t="s">
        <v>46</v>
      </c>
      <c r="C52" s="41">
        <f>-88573.42-59197</f>
        <v>-147770.41999999998</v>
      </c>
      <c r="D52" s="19" t="s">
        <v>34</v>
      </c>
      <c r="E52" s="21">
        <v>12669.42</v>
      </c>
      <c r="F52" s="13" t="s">
        <v>35</v>
      </c>
    </row>
    <row r="53" spans="1:6" s="10" customFormat="1" ht="48" thickBot="1">
      <c r="A53" s="45"/>
      <c r="B53" s="45"/>
      <c r="C53" s="42"/>
      <c r="D53" s="19" t="s">
        <v>44</v>
      </c>
      <c r="E53" s="21">
        <v>70744</v>
      </c>
      <c r="F53" s="13" t="s">
        <v>42</v>
      </c>
    </row>
    <row r="54" spans="1:6" s="10" customFormat="1" ht="32.25" thickBot="1">
      <c r="A54" s="45"/>
      <c r="B54" s="45"/>
      <c r="C54" s="42"/>
      <c r="D54" s="19" t="s">
        <v>47</v>
      </c>
      <c r="E54" s="21">
        <v>5160</v>
      </c>
      <c r="F54" s="13" t="s">
        <v>36</v>
      </c>
    </row>
    <row r="55" spans="1:6" s="10" customFormat="1" ht="48" thickBot="1">
      <c r="A55" s="46"/>
      <c r="B55" s="46"/>
      <c r="C55" s="43"/>
      <c r="D55" s="19" t="s">
        <v>38</v>
      </c>
      <c r="E55" s="21">
        <v>59197</v>
      </c>
      <c r="F55" s="13" t="s">
        <v>37</v>
      </c>
    </row>
    <row r="56" spans="1:6" ht="16.5" thickBot="1">
      <c r="A56" s="8"/>
      <c r="B56" s="6" t="s">
        <v>5</v>
      </c>
      <c r="C56" s="9">
        <f>SUM(C52:C52)</f>
        <v>-147770.41999999998</v>
      </c>
      <c r="D56" s="6" t="s">
        <v>5</v>
      </c>
      <c r="E56" s="7">
        <f>SUM(E52:E55)</f>
        <v>147770.41999999998</v>
      </c>
      <c r="F56" s="6"/>
    </row>
  </sheetData>
  <mergeCells count="22">
    <mergeCell ref="A50:F50"/>
    <mergeCell ref="C52:C55"/>
    <mergeCell ref="B52:B55"/>
    <mergeCell ref="A52:A55"/>
    <mergeCell ref="A43:F43"/>
    <mergeCell ref="C45:C47"/>
    <mergeCell ref="B45:B47"/>
    <mergeCell ref="A45:A47"/>
    <mergeCell ref="A1:F1"/>
    <mergeCell ref="A3:F5"/>
    <mergeCell ref="A7:F7"/>
    <mergeCell ref="A12:F12"/>
    <mergeCell ref="A38:F38"/>
    <mergeCell ref="B14:B19"/>
    <mergeCell ref="C14:C19"/>
    <mergeCell ref="A14:A19"/>
    <mergeCell ref="A22:F22"/>
    <mergeCell ref="A27:F27"/>
    <mergeCell ref="A32:F32"/>
    <mergeCell ref="C34:C35"/>
    <mergeCell ref="B34:B35"/>
    <mergeCell ref="A34:A35"/>
  </mergeCells>
  <pageMargins left="0.70866141732283472" right="0.70866141732283472" top="0.74803149606299213" bottom="0.74803149606299213" header="0.31496062992125984" footer="0.31496062992125984"/>
  <pageSetup paperSize="9" scale="60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2021-08-25T04:37:21Z</dcterms:modified>
</cp:coreProperties>
</file>