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J13" i="1"/>
  <c r="F6"/>
  <c r="F7"/>
  <c r="F8"/>
  <c r="F9"/>
  <c r="F10"/>
  <c r="F11"/>
  <c r="F12"/>
  <c r="J12" s="1"/>
  <c r="F13"/>
  <c r="F14"/>
  <c r="F15"/>
  <c r="J15" s="1"/>
  <c r="J14" s="1"/>
  <c r="F16"/>
  <c r="F17"/>
  <c r="F18"/>
  <c r="F19"/>
  <c r="F20"/>
  <c r="F21"/>
  <c r="F22"/>
  <c r="F23"/>
  <c r="F24"/>
  <c r="F25"/>
  <c r="F26"/>
  <c r="F27"/>
  <c r="F28"/>
  <c r="F29"/>
  <c r="F30"/>
  <c r="J30" l="1"/>
</calcChain>
</file>

<file path=xl/sharedStrings.xml><?xml version="1.0" encoding="utf-8"?>
<sst xmlns="http://schemas.openxmlformats.org/spreadsheetml/2006/main" count="60" uniqueCount="59">
  <si>
    <t/>
  </si>
  <si>
    <t>Наименование</t>
  </si>
  <si>
    <t>Код по бюджетной классификации
ФКР</t>
  </si>
  <si>
    <t>1</t>
  </si>
  <si>
    <t>2</t>
  </si>
  <si>
    <t>3</t>
  </si>
  <si>
    <t>Администрации городских и сельских поселений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</si>
  <si>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</si>
  <si>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</si>
  <si>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</si>
  <si>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</si>
  <si>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</si>
  <si>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</si>
  <si>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</si>
  <si>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</si>
  <si>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</si>
  <si>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</si>
  <si>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</si>
  <si>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</si>
  <si>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</si>
  <si>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</si>
  <si>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</si>
  <si>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</si>
  <si>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</si>
  <si>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</si>
  <si>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</si>
  <si>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</si>
  <si>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</si>
  <si>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</si>
  <si>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</si>
  <si>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</si>
  <si>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Дорожное хозяйство (дорожные фонды)</t>
  </si>
  <si>
    <t>0409</t>
  </si>
  <si>
    <t>Связь и информатика</t>
  </si>
  <si>
    <t>0410</t>
  </si>
  <si>
    <t>ЖИЛИЩНО-КОММУНАЛЬНОЕ ХОЗЯЙСТВО</t>
  </si>
  <si>
    <t>0500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</si>
  <si>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</si>
  <si>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</si>
  <si>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</si>
  <si>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</si>
  <si>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</si>
  <si>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</si>
  <si>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Молодежная политика</t>
  </si>
  <si>
    <t>0707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</si>
  <si>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</si>
  <si>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</si>
  <si>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</si>
  <si>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</si>
  <si>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</si>
  <si>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</si>
  <si>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</si>
  <si>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</si>
  <si>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Итого</t>
  </si>
  <si>
    <t>Распределение бюджетных ассигнований по разделам и подразделам классификации расходов бюджета муниципального образования селськое поселение Мулымья на 2022 год</t>
  </si>
  <si>
    <t>рублей</t>
  </si>
  <si>
    <t>2022 год</t>
  </si>
  <si>
    <t xml:space="preserve">В том числе за счет субвенций </t>
  </si>
  <si>
    <t xml:space="preserve">Приложение №2                                          к решению Совета депутатов                      от 24.01.2022 года №198 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</si>
</sst>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0"/>
      <color indexed="64"/>
      <name val="Arial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8"/>
      <color indexed="64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0" fillId="0" borderId="0" xfId="0" applyNumberFormat="1"/>
    <xf numFmtId="0" fontId="3" fillId="2" borderId="0" xfId="0" applyNumberFormat="1" applyFont="1" applyFill="1" applyAlignment="1">
      <alignment horizontal="left" vertical="top" wrapText="1"/>
    </xf>
    <xf numFmtId="0" fontId="4" fillId="0" borderId="0" xfId="0" applyNumberFormat="1" applyFont="1" applyAlignment="1">
      <alignment horizontal="right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3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NumberFormat="1" applyFont="1" applyFill="1" applyBorder="1" applyAlignment="1">
      <alignment horizontal="center" vertical="top" wrapText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4" fontId="4" fillId="0" borderId="1" xfId="0" applyNumberFormat="1" applyFont="1" applyBorder="1" applyAlignment="1">
      <alignment vertical="top"/>
    </xf>
    <xf numFmtId="0" fontId="4" fillId="0" borderId="1" xfId="0" applyNumberFormat="1" applyFont="1" applyBorder="1" applyAlignment="1">
      <alignment vertical="top"/>
    </xf>
    <xf numFmtId="4" fontId="0" fillId="0" borderId="1" xfId="0" applyNumberFormat="1" applyBorder="1"/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1" fillId="2" borderId="1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Обычный_Tmp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31"/>
  <sheetViews>
    <sheetView tabSelected="1" workbookViewId="0">
      <selection activeCell="M14" sqref="M14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2.7109375" style="1" customWidth="1"/>
    <col min="7" max="7" width="0.7109375" style="1" customWidth="1"/>
    <col min="8" max="8" width="1.85546875" style="1" customWidth="1"/>
    <col min="9" max="9" width="11.7109375" style="1" customWidth="1"/>
    <col min="10" max="10" width="13.85546875" customWidth="1"/>
  </cols>
  <sheetData>
    <row r="1" spans="1:10" s="1" customFormat="1" ht="45.95" customHeight="1">
      <c r="I1" s="3" t="s">
        <v>58</v>
      </c>
      <c r="J1" s="3"/>
    </row>
    <row r="2" spans="1:10" s="1" customFormat="1" ht="69" customHeight="1">
      <c r="A2" s="4" t="s">
        <v>54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55</v>
      </c>
    </row>
    <row r="4" spans="1:10" s="1" customFormat="1" ht="66" customHeight="1">
      <c r="A4" s="7" t="s">
        <v>1</v>
      </c>
      <c r="B4" s="7"/>
      <c r="C4" s="7" t="s">
        <v>2</v>
      </c>
      <c r="D4" s="7"/>
      <c r="E4" s="7"/>
      <c r="F4" s="7" t="s">
        <v>56</v>
      </c>
      <c r="G4" s="7"/>
      <c r="H4" s="7"/>
      <c r="I4" s="7"/>
      <c r="J4" s="8" t="s">
        <v>57</v>
      </c>
    </row>
    <row r="5" spans="1:10" s="1" customFormat="1" ht="14.1" customHeight="1">
      <c r="A5" s="9" t="s">
        <v>3</v>
      </c>
      <c r="B5" s="9"/>
      <c r="C5" s="9" t="s">
        <v>4</v>
      </c>
      <c r="D5" s="9"/>
      <c r="E5" s="9"/>
      <c r="F5" s="9" t="s">
        <v>5</v>
      </c>
      <c r="G5" s="9"/>
      <c r="H5" s="9"/>
      <c r="I5" s="9"/>
      <c r="J5" s="10">
        <v>4</v>
      </c>
    </row>
    <row r="6" spans="1:10" s="1" customFormat="1" ht="14.1" customHeight="1">
      <c r="A6" s="16" t="s">
        <v>6</v>
      </c>
      <c r="B6" s="16"/>
      <c r="C6" s="17" t="s">
        <v>0</v>
      </c>
      <c r="D6" s="17"/>
      <c r="E6" s="17"/>
      <c r="F6" s="18">
        <f>52310084.82</f>
        <v>52310084.82</v>
      </c>
      <c r="G6" s="18"/>
      <c r="H6" s="18"/>
      <c r="I6" s="18"/>
      <c r="J6" s="11"/>
    </row>
    <row r="7" spans="1:10" s="1" customFormat="1" ht="14.1" customHeight="1">
      <c r="A7" s="16" t="s">
        <v>7</v>
      </c>
      <c r="B7" s="16"/>
      <c r="C7" s="17" t="s">
        <v>8</v>
      </c>
      <c r="D7" s="17"/>
      <c r="E7" s="17"/>
      <c r="F7" s="18">
        <f>29283324.97</f>
        <v>29283324.969999999</v>
      </c>
      <c r="G7" s="18"/>
      <c r="H7" s="18"/>
      <c r="I7" s="18"/>
      <c r="J7" s="12"/>
    </row>
    <row r="8" spans="1:10" s="1" customFormat="1" ht="33.950000000000003" customHeight="1">
      <c r="A8" s="16" t="s">
        <v>9</v>
      </c>
      <c r="B8" s="16"/>
      <c r="C8" s="17" t="s">
        <v>10</v>
      </c>
      <c r="D8" s="17"/>
      <c r="E8" s="17"/>
      <c r="F8" s="18">
        <f t="shared" ref="F8" si="0">1849147.27</f>
        <v>1849147.27</v>
      </c>
      <c r="G8" s="18"/>
      <c r="H8" s="18"/>
      <c r="I8" s="18"/>
      <c r="J8" s="12"/>
    </row>
    <row r="9" spans="1:10" s="1" customFormat="1" ht="45" customHeight="1">
      <c r="A9" s="16" t="s">
        <v>11</v>
      </c>
      <c r="B9" s="16"/>
      <c r="C9" s="17" t="s">
        <v>12</v>
      </c>
      <c r="D9" s="17"/>
      <c r="E9" s="17"/>
      <c r="F9" s="18">
        <f>10222741.61</f>
        <v>10222741.609999999</v>
      </c>
      <c r="G9" s="18"/>
      <c r="H9" s="18"/>
      <c r="I9" s="18"/>
      <c r="J9" s="12"/>
    </row>
    <row r="10" spans="1:10" s="1" customFormat="1" ht="14.1" customHeight="1">
      <c r="A10" s="16" t="s">
        <v>13</v>
      </c>
      <c r="B10" s="16"/>
      <c r="C10" s="17" t="s">
        <v>14</v>
      </c>
      <c r="D10" s="17"/>
      <c r="E10" s="17"/>
      <c r="F10" s="18">
        <f>100000</f>
        <v>100000</v>
      </c>
      <c r="G10" s="18"/>
      <c r="H10" s="18"/>
      <c r="I10" s="18"/>
      <c r="J10" s="12"/>
    </row>
    <row r="11" spans="1:10" s="1" customFormat="1" ht="14.1" customHeight="1">
      <c r="A11" s="16" t="s">
        <v>15</v>
      </c>
      <c r="B11" s="16"/>
      <c r="C11" s="17" t="s">
        <v>16</v>
      </c>
      <c r="D11" s="17"/>
      <c r="E11" s="17"/>
      <c r="F11" s="18">
        <f>17111436.09</f>
        <v>17111436.09</v>
      </c>
      <c r="G11" s="18"/>
      <c r="H11" s="18"/>
      <c r="I11" s="18"/>
      <c r="J11" s="12"/>
    </row>
    <row r="12" spans="1:10" s="1" customFormat="1" ht="14.1" customHeight="1">
      <c r="A12" s="16" t="s">
        <v>17</v>
      </c>
      <c r="B12" s="16"/>
      <c r="C12" s="17" t="s">
        <v>18</v>
      </c>
      <c r="D12" s="17"/>
      <c r="E12" s="17"/>
      <c r="F12" s="18">
        <f t="shared" ref="F12:F13" si="1">493800</f>
        <v>493800</v>
      </c>
      <c r="G12" s="18"/>
      <c r="H12" s="18"/>
      <c r="I12" s="18"/>
      <c r="J12" s="13">
        <f>F12</f>
        <v>493800</v>
      </c>
    </row>
    <row r="13" spans="1:10" s="1" customFormat="1" ht="14.1" customHeight="1">
      <c r="A13" s="16" t="s">
        <v>19</v>
      </c>
      <c r="B13" s="16"/>
      <c r="C13" s="17" t="s">
        <v>20</v>
      </c>
      <c r="D13" s="17"/>
      <c r="E13" s="17"/>
      <c r="F13" s="18">
        <f t="shared" si="1"/>
        <v>493800</v>
      </c>
      <c r="G13" s="18"/>
      <c r="H13" s="18"/>
      <c r="I13" s="18"/>
      <c r="J13" s="13">
        <f>F13</f>
        <v>493800</v>
      </c>
    </row>
    <row r="14" spans="1:10" s="1" customFormat="1" ht="24" customHeight="1">
      <c r="A14" s="16" t="s">
        <v>21</v>
      </c>
      <c r="B14" s="16"/>
      <c r="C14" s="17" t="s">
        <v>22</v>
      </c>
      <c r="D14" s="17"/>
      <c r="E14" s="17"/>
      <c r="F14" s="18">
        <f>61623.48</f>
        <v>61623.48</v>
      </c>
      <c r="G14" s="18"/>
      <c r="H14" s="18"/>
      <c r="I14" s="18"/>
      <c r="J14" s="13">
        <f>J15</f>
        <v>47373.48</v>
      </c>
    </row>
    <row r="15" spans="1:10" s="1" customFormat="1" ht="14.1" customHeight="1">
      <c r="A15" s="16" t="s">
        <v>23</v>
      </c>
      <c r="B15" s="16"/>
      <c r="C15" s="17" t="s">
        <v>24</v>
      </c>
      <c r="D15" s="17"/>
      <c r="E15" s="17"/>
      <c r="F15" s="18">
        <f t="shared" ref="F15" si="2">47373.48</f>
        <v>47373.48</v>
      </c>
      <c r="G15" s="18"/>
      <c r="H15" s="18"/>
      <c r="I15" s="18"/>
      <c r="J15" s="13">
        <f>F15</f>
        <v>47373.48</v>
      </c>
    </row>
    <row r="16" spans="1:10" s="1" customFormat="1" ht="24" customHeight="1">
      <c r="A16" s="16" t="s">
        <v>25</v>
      </c>
      <c r="B16" s="16"/>
      <c r="C16" s="17" t="s">
        <v>26</v>
      </c>
      <c r="D16" s="17"/>
      <c r="E16" s="17"/>
      <c r="F16" s="18">
        <f>14250</f>
        <v>14250</v>
      </c>
      <c r="G16" s="18"/>
      <c r="H16" s="18"/>
      <c r="I16" s="18"/>
      <c r="J16" s="14"/>
    </row>
    <row r="17" spans="1:10" s="1" customFormat="1" ht="14.1" customHeight="1">
      <c r="A17" s="16" t="s">
        <v>27</v>
      </c>
      <c r="B17" s="16"/>
      <c r="C17" s="17" t="s">
        <v>28</v>
      </c>
      <c r="D17" s="17"/>
      <c r="E17" s="17"/>
      <c r="F17" s="18">
        <f>8002375.11</f>
        <v>8002375.1100000003</v>
      </c>
      <c r="G17" s="18"/>
      <c r="H17" s="18"/>
      <c r="I17" s="18"/>
      <c r="J17" s="14"/>
    </row>
    <row r="18" spans="1:10" s="1" customFormat="1" ht="14.1" customHeight="1">
      <c r="A18" s="16" t="s">
        <v>29</v>
      </c>
      <c r="B18" s="16"/>
      <c r="C18" s="17" t="s">
        <v>30</v>
      </c>
      <c r="D18" s="17"/>
      <c r="E18" s="17"/>
      <c r="F18" s="18">
        <f>3103657</f>
        <v>3103657</v>
      </c>
      <c r="G18" s="18"/>
      <c r="H18" s="18"/>
      <c r="I18" s="18"/>
      <c r="J18" s="14"/>
    </row>
    <row r="19" spans="1:10" s="1" customFormat="1" ht="14.1" customHeight="1">
      <c r="A19" s="16" t="s">
        <v>31</v>
      </c>
      <c r="B19" s="16"/>
      <c r="C19" s="17" t="s">
        <v>32</v>
      </c>
      <c r="D19" s="17"/>
      <c r="E19" s="17"/>
      <c r="F19" s="18">
        <f>4780718.11</f>
        <v>4780718.1100000003</v>
      </c>
      <c r="G19" s="18"/>
      <c r="H19" s="18"/>
      <c r="I19" s="18"/>
      <c r="J19" s="14"/>
    </row>
    <row r="20" spans="1:10" s="1" customFormat="1" ht="14.1" customHeight="1">
      <c r="A20" s="16" t="s">
        <v>33</v>
      </c>
      <c r="B20" s="16"/>
      <c r="C20" s="17" t="s">
        <v>34</v>
      </c>
      <c r="D20" s="17"/>
      <c r="E20" s="17"/>
      <c r="F20" s="18">
        <f t="shared" ref="F20" si="3">118000</f>
        <v>118000</v>
      </c>
      <c r="G20" s="18"/>
      <c r="H20" s="18"/>
      <c r="I20" s="18"/>
      <c r="J20" s="14"/>
    </row>
    <row r="21" spans="1:10" s="1" customFormat="1" ht="14.1" customHeight="1">
      <c r="A21" s="16" t="s">
        <v>35</v>
      </c>
      <c r="B21" s="16"/>
      <c r="C21" s="17" t="s">
        <v>36</v>
      </c>
      <c r="D21" s="17"/>
      <c r="E21" s="17"/>
      <c r="F21" s="18">
        <f>688822</f>
        <v>688822</v>
      </c>
      <c r="G21" s="18"/>
      <c r="H21" s="18"/>
      <c r="I21" s="18"/>
      <c r="J21" s="14"/>
    </row>
    <row r="22" spans="1:10" s="1" customFormat="1" ht="14.1" customHeight="1">
      <c r="A22" s="16" t="s">
        <v>37</v>
      </c>
      <c r="B22" s="16"/>
      <c r="C22" s="17" t="s">
        <v>38</v>
      </c>
      <c r="D22" s="17"/>
      <c r="E22" s="17"/>
      <c r="F22" s="18">
        <f t="shared" ref="F22" si="4">300000</f>
        <v>300000</v>
      </c>
      <c r="G22" s="18"/>
      <c r="H22" s="18"/>
      <c r="I22" s="18"/>
      <c r="J22" s="14"/>
    </row>
    <row r="23" spans="1:10" s="1" customFormat="1" ht="24" customHeight="1">
      <c r="A23" s="16" t="s">
        <v>39</v>
      </c>
      <c r="B23" s="16"/>
      <c r="C23" s="17" t="s">
        <v>40</v>
      </c>
      <c r="D23" s="17"/>
      <c r="E23" s="17"/>
      <c r="F23" s="18">
        <f t="shared" ref="F23" si="5">388822</f>
        <v>388822</v>
      </c>
      <c r="G23" s="18"/>
      <c r="H23" s="18"/>
      <c r="I23" s="18"/>
      <c r="J23" s="14"/>
    </row>
    <row r="24" spans="1:10" s="1" customFormat="1" ht="14.1" customHeight="1">
      <c r="A24" s="16" t="s">
        <v>41</v>
      </c>
      <c r="B24" s="16"/>
      <c r="C24" s="17" t="s">
        <v>42</v>
      </c>
      <c r="D24" s="17"/>
      <c r="E24" s="17"/>
      <c r="F24" s="18">
        <f t="shared" ref="F24:F25" si="6">254997</f>
        <v>254997</v>
      </c>
      <c r="G24" s="18"/>
      <c r="H24" s="18"/>
      <c r="I24" s="18"/>
      <c r="J24" s="14"/>
    </row>
    <row r="25" spans="1:10" s="1" customFormat="1" ht="14.1" customHeight="1">
      <c r="A25" s="16" t="s">
        <v>43</v>
      </c>
      <c r="B25" s="16"/>
      <c r="C25" s="17" t="s">
        <v>44</v>
      </c>
      <c r="D25" s="17"/>
      <c r="E25" s="17"/>
      <c r="F25" s="18">
        <f t="shared" si="6"/>
        <v>254997</v>
      </c>
      <c r="G25" s="18"/>
      <c r="H25" s="18"/>
      <c r="I25" s="18"/>
      <c r="J25" s="14"/>
    </row>
    <row r="26" spans="1:10" s="1" customFormat="1" ht="14.1" customHeight="1">
      <c r="A26" s="16" t="s">
        <v>45</v>
      </c>
      <c r="B26" s="16"/>
      <c r="C26" s="17" t="s">
        <v>46</v>
      </c>
      <c r="D26" s="17"/>
      <c r="E26" s="17"/>
      <c r="F26" s="18">
        <f t="shared" ref="F26:F27" si="7">13023142.26</f>
        <v>13023142.26</v>
      </c>
      <c r="G26" s="18"/>
      <c r="H26" s="18"/>
      <c r="I26" s="18"/>
      <c r="J26" s="14"/>
    </row>
    <row r="27" spans="1:10" s="1" customFormat="1" ht="14.1" customHeight="1">
      <c r="A27" s="16" t="s">
        <v>47</v>
      </c>
      <c r="B27" s="16"/>
      <c r="C27" s="17" t="s">
        <v>48</v>
      </c>
      <c r="D27" s="17"/>
      <c r="E27" s="17"/>
      <c r="F27" s="18">
        <f t="shared" si="7"/>
        <v>13023142.26</v>
      </c>
      <c r="G27" s="18"/>
      <c r="H27" s="18"/>
      <c r="I27" s="18"/>
      <c r="J27" s="14"/>
    </row>
    <row r="28" spans="1:10" s="1" customFormat="1" ht="14.1" customHeight="1">
      <c r="A28" s="16" t="s">
        <v>49</v>
      </c>
      <c r="B28" s="16"/>
      <c r="C28" s="17" t="s">
        <v>50</v>
      </c>
      <c r="D28" s="17"/>
      <c r="E28" s="17"/>
      <c r="F28" s="18">
        <f t="shared" ref="F28:F29" si="8">502000</f>
        <v>502000</v>
      </c>
      <c r="G28" s="18"/>
      <c r="H28" s="18"/>
      <c r="I28" s="18"/>
      <c r="J28" s="14"/>
    </row>
    <row r="29" spans="1:10" s="1" customFormat="1" ht="14.1" customHeight="1">
      <c r="A29" s="16" t="s">
        <v>51</v>
      </c>
      <c r="B29" s="16"/>
      <c r="C29" s="17" t="s">
        <v>52</v>
      </c>
      <c r="D29" s="17"/>
      <c r="E29" s="17"/>
      <c r="F29" s="18">
        <f t="shared" si="8"/>
        <v>502000</v>
      </c>
      <c r="G29" s="18"/>
      <c r="H29" s="18"/>
      <c r="I29" s="18"/>
      <c r="J29" s="13"/>
    </row>
    <row r="30" spans="1:10" s="1" customFormat="1" ht="15" customHeight="1">
      <c r="A30" s="19" t="s">
        <v>53</v>
      </c>
      <c r="B30" s="19"/>
      <c r="C30" s="19"/>
      <c r="D30" s="19"/>
      <c r="E30" s="19"/>
      <c r="F30" s="18">
        <f>52310084.82</f>
        <v>52310084.82</v>
      </c>
      <c r="G30" s="18"/>
      <c r="H30" s="18"/>
      <c r="I30" s="18"/>
      <c r="J30" s="15">
        <f>J12+J14</f>
        <v>541173.48</v>
      </c>
    </row>
    <row r="31" spans="1:10" s="1" customFormat="1" ht="14.1" customHeight="1">
      <c r="A31" s="2" t="s">
        <v>0</v>
      </c>
      <c r="B31" s="2"/>
      <c r="C31" s="2"/>
      <c r="D31" s="2"/>
      <c r="E31" s="2"/>
      <c r="F31" s="2"/>
      <c r="G31" s="2"/>
      <c r="H31" s="2"/>
      <c r="I31" s="2"/>
    </row>
  </sheetData>
  <mergeCells count="83">
    <mergeCell ref="I1:J1"/>
    <mergeCell ref="A2:J2"/>
    <mergeCell ref="A30:E30"/>
    <mergeCell ref="F30:I30"/>
    <mergeCell ref="A31:I31"/>
    <mergeCell ref="A29:B29"/>
    <mergeCell ref="C29:E29"/>
    <mergeCell ref="F29:I29"/>
    <mergeCell ref="A28:B28"/>
    <mergeCell ref="C28:E28"/>
    <mergeCell ref="F28:I28"/>
    <mergeCell ref="A26:B26"/>
    <mergeCell ref="C26:E26"/>
    <mergeCell ref="F26:I26"/>
    <mergeCell ref="A27:B27"/>
    <mergeCell ref="C27:E27"/>
    <mergeCell ref="F27:I27"/>
    <mergeCell ref="A25:B25"/>
    <mergeCell ref="C25:E25"/>
    <mergeCell ref="F25:I25"/>
    <mergeCell ref="A24:B24"/>
    <mergeCell ref="C24:E24"/>
    <mergeCell ref="F24:I24"/>
    <mergeCell ref="A23:B23"/>
    <mergeCell ref="C23:E23"/>
    <mergeCell ref="F23:I23"/>
    <mergeCell ref="A21:B21"/>
    <mergeCell ref="C21:E21"/>
    <mergeCell ref="F21:I21"/>
    <mergeCell ref="A22:B22"/>
    <mergeCell ref="C22:E22"/>
    <mergeCell ref="F22:I22"/>
    <mergeCell ref="A20:B20"/>
    <mergeCell ref="C20:E20"/>
    <mergeCell ref="F20:I20"/>
    <mergeCell ref="A19:B19"/>
    <mergeCell ref="C19:E19"/>
    <mergeCell ref="F19:I19"/>
    <mergeCell ref="A17:B17"/>
    <mergeCell ref="C17:E17"/>
    <mergeCell ref="F17:I17"/>
    <mergeCell ref="A18:B18"/>
    <mergeCell ref="C18:E18"/>
    <mergeCell ref="F18:I18"/>
    <mergeCell ref="A16:B16"/>
    <mergeCell ref="C16:E16"/>
    <mergeCell ref="F16:I16"/>
    <mergeCell ref="A14:B14"/>
    <mergeCell ref="C14:E14"/>
    <mergeCell ref="F14:I14"/>
    <mergeCell ref="A15:B15"/>
    <mergeCell ref="C15:E15"/>
    <mergeCell ref="F15:I15"/>
    <mergeCell ref="A13:B13"/>
    <mergeCell ref="C13:E13"/>
    <mergeCell ref="F13:I13"/>
    <mergeCell ref="A12:B12"/>
    <mergeCell ref="C12:E12"/>
    <mergeCell ref="F12:I12"/>
    <mergeCell ref="A11:B11"/>
    <mergeCell ref="C11:E11"/>
    <mergeCell ref="F11:I11"/>
    <mergeCell ref="A10:B10"/>
    <mergeCell ref="C10:E10"/>
    <mergeCell ref="F10:I10"/>
    <mergeCell ref="A9:B9"/>
    <mergeCell ref="C9:E9"/>
    <mergeCell ref="F9:I9"/>
    <mergeCell ref="A8:B8"/>
    <mergeCell ref="C8:E8"/>
    <mergeCell ref="F8:I8"/>
    <mergeCell ref="A6:B6"/>
    <mergeCell ref="C6:E6"/>
    <mergeCell ref="F6:I6"/>
    <mergeCell ref="A7:B7"/>
    <mergeCell ref="C7:E7"/>
    <mergeCell ref="F7:I7"/>
    <mergeCell ref="A4:B4"/>
    <mergeCell ref="C4:E4"/>
    <mergeCell ref="F4:I4"/>
    <mergeCell ref="A5:B5"/>
    <mergeCell ref="C5:E5"/>
    <mergeCell ref="F5:I5"/>
  </mergeCells>
  <pageMargins left="0" right="0" top="0" bottom="0" header="0.5" footer="0.5"/>
  <pageSetup paperSize="0" firstPageNumber="4294967295" orientation="portrait" horizontalDpi="0" verticalDpi="0" copies="0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127</cp:lastModifiedBy>
  <dcterms:created xsi:type="dcterms:W3CDTF">2022-01-28T09:28:02Z</dcterms:created>
  <dcterms:modified xsi:type="dcterms:W3CDTF">2022-01-28T09:28:03Z</dcterms:modified>
</cp:coreProperties>
</file>