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definedNames>
    <definedName name="_xlnm.Print_Area" localSheetId="0">Лист2!$A$1:$F$49</definedName>
  </definedNames>
  <calcPr calcId="124519" refMode="R1C1"/>
</workbook>
</file>

<file path=xl/calcChain.xml><?xml version="1.0" encoding="utf-8"?>
<calcChain xmlns="http://schemas.openxmlformats.org/spreadsheetml/2006/main">
  <c r="J35" i="2"/>
  <c r="J11"/>
  <c r="E32"/>
  <c r="E29"/>
  <c r="E25"/>
  <c r="E23"/>
  <c r="C39" l="1"/>
  <c r="E39"/>
  <c r="C44"/>
  <c r="E44"/>
</calcChain>
</file>

<file path=xl/sharedStrings.xml><?xml version="1.0" encoding="utf-8"?>
<sst xmlns="http://schemas.openxmlformats.org/spreadsheetml/2006/main" count="85" uniqueCount="58">
  <si>
    <t>№ п/п</t>
  </si>
  <si>
    <t>Сумма</t>
  </si>
  <si>
    <t>Причина изменений</t>
  </si>
  <si>
    <t>Доходный КБК</t>
  </si>
  <si>
    <t>Расходный КБК</t>
  </si>
  <si>
    <t>Итого:</t>
  </si>
  <si>
    <t>650 0113 0800700590 242 221 Услуги связи</t>
  </si>
  <si>
    <t>650 0113 0800500590 244 343 Увеличение стоимости горюче-смазочных материалов</t>
  </si>
  <si>
    <t>650 0113 0700902400 244 226 Прочие работы и услуги</t>
  </si>
  <si>
    <t>650 0409 0400274190 247 223 Коммунальные услуги</t>
  </si>
  <si>
    <t>650 0113 0800700590 247 223 Коммунальные услуги</t>
  </si>
  <si>
    <t>650 0409 0400174190 244 225 Работы и услуги по содержанию имущества</t>
  </si>
  <si>
    <t>650 0409 0400274190 244 225 Работы и услуги по содержанию имущества</t>
  </si>
  <si>
    <t>Ремонт уличного освещения(остатки дорожного фонда)</t>
  </si>
  <si>
    <t>Содержание дорог (остатки дорожного фонда)</t>
  </si>
  <si>
    <t xml:space="preserve">Услуги связи за декабрь </t>
  </si>
  <si>
    <t>Коммисия за оплату за соц. найм (Почта России)</t>
  </si>
  <si>
    <t>Публикация в газете</t>
  </si>
  <si>
    <t>Страхование служебных авомобилей</t>
  </si>
  <si>
    <t>650 0113 0800700590 242 226 Прочие работы и услуги</t>
  </si>
  <si>
    <t>ГСМ</t>
  </si>
  <si>
    <t>1) В связи с началом нового отчетного финансового года необходимо остатки денежных средств  прошлого года (2023г.) включить в состав расхода бюджета на 2024 год:</t>
  </si>
  <si>
    <t xml:space="preserve">Пояснительная записка к решению совета депутатов «О внесении изменений в решение Совета депутатов сельского поселения Мулымья от 27.12.2023 года № 22 «О бюджете муниципального образования сельское поселение Мулымья на 2024 год  и плановый период 2025 и 2026 годов»
</t>
  </si>
  <si>
    <t>Изменения в решение Совета депутатов сельского поселения Мулымья от 27.12.2023 года № 22 «О бюджете муниципального образования сельское поселение Мулымья на 2024 год  и плановый период 2025 и 2026 годов»»  вносятся на основании: Бюджетного Кодекса Российской Федерации, Налогового Кодекса Российской Федерации, нормативно-правовыми актами Ханты-Мансийского автономного округа - Югры, нормативно-правовыми актами Кондинского района, Устава сельского поселения Мулымья, Положением о формировании, утверждении, исполнении бюджета муниципального образования сельское поселение Мулымья:</t>
  </si>
  <si>
    <t xml:space="preserve">Уличное освещение за декабрь 2023 года (остатки дорожного фонда) </t>
  </si>
  <si>
    <t>Физическая охрана (декабрь)</t>
  </si>
  <si>
    <t>650 0113 0800700590 244 226 Прочие работы и услуги</t>
  </si>
  <si>
    <t>Коммунальные услуги за декабрь 2023 года</t>
  </si>
  <si>
    <t>Приобретение ГСМ за декабрь 2023 года</t>
  </si>
  <si>
    <t>Коммисия за оплату за соц. найм за декабрь 2023 года (Почта России)</t>
  </si>
  <si>
    <t>2) На основании уведомления комитета по финансам №6/1 от 09.01.2023 года</t>
  </si>
  <si>
    <t>650 202 15001 10 0000 150 Дотации бюджетам сельских поселений и выравнивание бюджтеной обеспеченности</t>
  </si>
  <si>
    <t>650 0104 0700102040 129 213 Начисление на оплату труда</t>
  </si>
  <si>
    <t>Начисление на оплату труда за 2024 год</t>
  </si>
  <si>
    <t>Начисление на оплату труда за 2025 год</t>
  </si>
  <si>
    <t>Начисление на оплату труда за 2026 год</t>
  </si>
  <si>
    <t>2) На основании распоряжения главы сельского поселеняи Мулымья</t>
  </si>
  <si>
    <t>650 0707 0700500540 540 251 Межбюджетные трансферты</t>
  </si>
  <si>
    <t>650 0707 0500200590 244 346 Увеличение стоимости прочих материальных запасов</t>
  </si>
  <si>
    <t>Приобретение отвала для трактора</t>
  </si>
  <si>
    <t>650 0409 0400174190 244 310  Увеличение стоимости основных средств</t>
  </si>
  <si>
    <t>Тревожная кнопка январь-июнь 2024 года</t>
  </si>
  <si>
    <t>ЖБО  январь-июнь 2024 года</t>
  </si>
  <si>
    <t>Охрана и видео наблюдение здания январь-июнь 2024 года</t>
  </si>
  <si>
    <t>ТКО январь-июнь 2024 года</t>
  </si>
  <si>
    <t>Обслуживание ПК  январь-июнь 2024 года</t>
  </si>
  <si>
    <t>Обслуживание 1С январь-июнь 2024 года</t>
  </si>
  <si>
    <t>Заключение договоров на поставку теплоэнергии февраль-май 2024 года</t>
  </si>
  <si>
    <t>650 0113 0700902400 247 223 Коммунальные услуги</t>
  </si>
  <si>
    <t xml:space="preserve">Заключение договоров на поставку электроэнергии </t>
  </si>
  <si>
    <t>650 0113 0800700590 244 225 Работы и услуги по содержанию имущества</t>
  </si>
  <si>
    <t>650 0113 0800700590 244 223 Коммунальные услуги</t>
  </si>
  <si>
    <t>650 0410 0700802400 242 226  Прочие работы и услуги</t>
  </si>
  <si>
    <t>Поддержка сайта и приобретение лицензии на программу "АИС Паспортный стол" на 2024 год</t>
  </si>
  <si>
    <t>Вывоз снега</t>
  </si>
  <si>
    <t>650 0503 020037650 244 226  Прочие работы и услуги</t>
  </si>
  <si>
    <t>Услуги физической охраны (целевые)</t>
  </si>
  <si>
    <t>Молодежная политика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</si>
</sst>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4" fontId="0" fillId="0" borderId="0" xfId="0" applyNumberFormat="1"/>
    <xf numFmtId="0" fontId="1" fillId="0" borderId="1" xfId="0" applyFont="1" applyFill="1" applyBorder="1" applyAlignment="1">
      <alignment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11" xfId="0" applyFont="1" applyFill="1" applyBorder="1" applyAlignment="1">
      <alignment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0" fillId="0" borderId="16" xfId="0" applyBorder="1"/>
    <xf numFmtId="0" fontId="3" fillId="0" borderId="0" xfId="0" applyFont="1"/>
    <xf numFmtId="0" fontId="4" fillId="0" borderId="10" xfId="0" applyFont="1" applyBorder="1"/>
    <xf numFmtId="0" fontId="4" fillId="0" borderId="2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wrapText="1"/>
    </xf>
    <xf numFmtId="4" fontId="1" fillId="0" borderId="17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center"/>
    </xf>
    <xf numFmtId="0" fontId="1" fillId="0" borderId="18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1" fillId="0" borderId="0" xfId="0" applyNumberFormat="1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3" fontId="1" fillId="0" borderId="1" xfId="0" applyNumberFormat="1" applyFont="1" applyBorder="1" applyAlignment="1">
      <alignment vertical="top" wrapText="1"/>
    </xf>
    <xf numFmtId="4" fontId="4" fillId="0" borderId="0" xfId="0" applyNumberFormat="1" applyFont="1"/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view="pageBreakPreview" zoomScaleSheetLayoutView="100" workbookViewId="0">
      <selection activeCell="F44" sqref="F44"/>
    </sheetView>
  </sheetViews>
  <sheetFormatPr defaultRowHeight="15"/>
  <cols>
    <col min="1" max="1" width="7.140625" customWidth="1"/>
    <col min="2" max="2" width="47.5703125" customWidth="1"/>
    <col min="3" max="3" width="22.140625" customWidth="1"/>
    <col min="4" max="4" width="47.5703125" customWidth="1"/>
    <col min="5" max="5" width="26.5703125" style="2" customWidth="1"/>
    <col min="6" max="6" width="43.28515625" customWidth="1"/>
    <col min="7" max="7" width="0.7109375" customWidth="1"/>
    <col min="8" max="8" width="9.140625" hidden="1" customWidth="1"/>
    <col min="9" max="9" width="12" customWidth="1"/>
    <col min="10" max="10" width="13.140625" customWidth="1"/>
  </cols>
  <sheetData>
    <row r="1" spans="1:10" ht="51" customHeight="1">
      <c r="A1" s="58" t="s">
        <v>22</v>
      </c>
      <c r="B1" s="58"/>
      <c r="C1" s="58"/>
      <c r="D1" s="58"/>
      <c r="E1" s="58"/>
      <c r="F1" s="58"/>
    </row>
    <row r="2" spans="1:10">
      <c r="A2" s="1"/>
      <c r="B2" s="1"/>
      <c r="C2" s="1"/>
      <c r="D2" s="1"/>
      <c r="E2" s="1"/>
      <c r="F2" s="1"/>
    </row>
    <row r="3" spans="1:10" ht="15" customHeight="1">
      <c r="A3" s="59" t="s">
        <v>23</v>
      </c>
      <c r="B3" s="59"/>
      <c r="C3" s="59"/>
      <c r="D3" s="59"/>
      <c r="E3" s="59"/>
      <c r="F3" s="59"/>
    </row>
    <row r="4" spans="1:10">
      <c r="A4" s="59"/>
      <c r="B4" s="59"/>
      <c r="C4" s="59"/>
      <c r="D4" s="59"/>
      <c r="E4" s="59"/>
      <c r="F4" s="59"/>
    </row>
    <row r="5" spans="1:10" ht="38.25" customHeight="1">
      <c r="A5" s="59"/>
      <c r="B5" s="59"/>
      <c r="C5" s="59"/>
      <c r="D5" s="59"/>
      <c r="E5" s="59"/>
      <c r="F5" s="59"/>
    </row>
    <row r="6" spans="1:10" ht="22.5" customHeight="1" thickBot="1">
      <c r="A6" s="60" t="s">
        <v>21</v>
      </c>
      <c r="B6" s="60"/>
      <c r="C6" s="60"/>
      <c r="D6" s="60"/>
      <c r="E6" s="60"/>
      <c r="F6" s="60"/>
    </row>
    <row r="7" spans="1:10" ht="22.5" customHeight="1" thickBot="1">
      <c r="A7" s="19" t="s">
        <v>0</v>
      </c>
      <c r="B7" s="20" t="s">
        <v>3</v>
      </c>
      <c r="C7" s="21" t="s">
        <v>1</v>
      </c>
      <c r="D7" s="3" t="s">
        <v>4</v>
      </c>
      <c r="E7" s="4" t="s">
        <v>1</v>
      </c>
      <c r="F7" s="4" t="s">
        <v>2</v>
      </c>
    </row>
    <row r="8" spans="1:10" ht="32.25" thickBot="1">
      <c r="A8" s="64"/>
      <c r="B8" s="64"/>
      <c r="C8" s="61"/>
      <c r="D8" s="6" t="s">
        <v>9</v>
      </c>
      <c r="E8" s="14">
        <v>121491.34</v>
      </c>
      <c r="F8" s="22" t="s">
        <v>24</v>
      </c>
    </row>
    <row r="9" spans="1:10" ht="32.25" thickBot="1">
      <c r="A9" s="65"/>
      <c r="B9" s="65"/>
      <c r="C9" s="62"/>
      <c r="D9" s="23" t="s">
        <v>11</v>
      </c>
      <c r="E9" s="24">
        <v>300000</v>
      </c>
      <c r="F9" s="5" t="s">
        <v>14</v>
      </c>
      <c r="I9" s="16"/>
    </row>
    <row r="10" spans="1:10" ht="32.25" thickBot="1">
      <c r="A10" s="65"/>
      <c r="B10" s="65"/>
      <c r="C10" s="62"/>
      <c r="D10" s="23" t="s">
        <v>40</v>
      </c>
      <c r="E10" s="24">
        <v>200000</v>
      </c>
      <c r="F10" s="5" t="s">
        <v>39</v>
      </c>
      <c r="I10" s="16"/>
    </row>
    <row r="11" spans="1:10" ht="32.25" thickBot="1">
      <c r="A11" s="65"/>
      <c r="B11" s="65"/>
      <c r="C11" s="62"/>
      <c r="D11" s="23" t="s">
        <v>12</v>
      </c>
      <c r="E11" s="24">
        <v>224003.34</v>
      </c>
      <c r="F11" s="5" t="s">
        <v>13</v>
      </c>
      <c r="I11" s="16"/>
      <c r="J11" s="16">
        <f>E8+E9+E11+E10</f>
        <v>845494.67999999993</v>
      </c>
    </row>
    <row r="12" spans="1:10" s="25" customFormat="1" ht="32.25" thickBot="1">
      <c r="A12" s="65"/>
      <c r="B12" s="65"/>
      <c r="C12" s="62"/>
      <c r="D12" s="17" t="s">
        <v>10</v>
      </c>
      <c r="E12" s="13">
        <v>93758.6</v>
      </c>
      <c r="F12" s="17" t="s">
        <v>27</v>
      </c>
    </row>
    <row r="13" spans="1:10" s="25" customFormat="1" ht="16.5" thickBot="1">
      <c r="A13" s="65"/>
      <c r="B13" s="65"/>
      <c r="C13" s="62"/>
      <c r="D13" s="17" t="s">
        <v>6</v>
      </c>
      <c r="E13" s="13">
        <v>8156.91</v>
      </c>
      <c r="F13" s="26" t="s">
        <v>15</v>
      </c>
    </row>
    <row r="14" spans="1:10" s="25" customFormat="1" ht="32.25" thickBot="1">
      <c r="A14" s="65"/>
      <c r="B14" s="65"/>
      <c r="C14" s="62"/>
      <c r="D14" s="17" t="s">
        <v>26</v>
      </c>
      <c r="E14" s="13">
        <v>18480</v>
      </c>
      <c r="F14" s="17" t="s">
        <v>25</v>
      </c>
    </row>
    <row r="15" spans="1:10" s="25" customFormat="1" ht="39" customHeight="1" thickBot="1">
      <c r="A15" s="65"/>
      <c r="B15" s="65"/>
      <c r="C15" s="62"/>
      <c r="D15" s="17" t="s">
        <v>7</v>
      </c>
      <c r="E15" s="13">
        <v>41262.44</v>
      </c>
      <c r="F15" s="17" t="s">
        <v>28</v>
      </c>
    </row>
    <row r="16" spans="1:10" ht="32.25" thickBot="1">
      <c r="A16" s="65"/>
      <c r="B16" s="65"/>
      <c r="C16" s="62"/>
      <c r="D16" s="5" t="s">
        <v>8</v>
      </c>
      <c r="E16" s="13">
        <v>529.74</v>
      </c>
      <c r="F16" s="5" t="s">
        <v>29</v>
      </c>
    </row>
    <row r="17" spans="1:10" ht="32.25" thickBot="1">
      <c r="A17" s="65"/>
      <c r="B17" s="65"/>
      <c r="C17" s="62"/>
      <c r="D17" s="5" t="s">
        <v>8</v>
      </c>
      <c r="E17" s="13">
        <v>10500</v>
      </c>
      <c r="F17" s="5" t="s">
        <v>16</v>
      </c>
    </row>
    <row r="18" spans="1:10" ht="32.25" thickBot="1">
      <c r="A18" s="65"/>
      <c r="B18" s="65"/>
      <c r="C18" s="62"/>
      <c r="D18" s="5" t="s">
        <v>8</v>
      </c>
      <c r="E18" s="18">
        <v>28000</v>
      </c>
      <c r="F18" s="15" t="s">
        <v>17</v>
      </c>
    </row>
    <row r="19" spans="1:10" ht="32.25" thickBot="1">
      <c r="A19" s="65"/>
      <c r="B19" s="65"/>
      <c r="C19" s="62"/>
      <c r="D19" s="5" t="s">
        <v>8</v>
      </c>
      <c r="E19" s="18">
        <v>10000</v>
      </c>
      <c r="F19" s="22" t="s">
        <v>18</v>
      </c>
    </row>
    <row r="20" spans="1:10" ht="32.25" thickBot="1">
      <c r="A20" s="65"/>
      <c r="B20" s="65"/>
      <c r="C20" s="62"/>
      <c r="D20" s="5" t="s">
        <v>19</v>
      </c>
      <c r="E20" s="27">
        <v>72000</v>
      </c>
      <c r="F20" s="5" t="s">
        <v>46</v>
      </c>
    </row>
    <row r="21" spans="1:10" ht="32.25" thickBot="1">
      <c r="A21" s="65"/>
      <c r="B21" s="65"/>
      <c r="C21" s="62"/>
      <c r="D21" s="5" t="s">
        <v>19</v>
      </c>
      <c r="E21" s="27">
        <v>52500</v>
      </c>
      <c r="F21" s="5" t="s">
        <v>45</v>
      </c>
    </row>
    <row r="22" spans="1:10" ht="32.25" thickBot="1">
      <c r="A22" s="65"/>
      <c r="B22" s="65"/>
      <c r="C22" s="62"/>
      <c r="D22" s="17" t="s">
        <v>50</v>
      </c>
      <c r="E22" s="27">
        <v>19382.52</v>
      </c>
      <c r="F22" s="5" t="s">
        <v>44</v>
      </c>
    </row>
    <row r="23" spans="1:10" ht="32.25" thickBot="1">
      <c r="A23" s="65"/>
      <c r="B23" s="65"/>
      <c r="C23" s="62"/>
      <c r="D23" s="5" t="s">
        <v>26</v>
      </c>
      <c r="E23" s="27">
        <f>44400+78840</f>
        <v>123240</v>
      </c>
      <c r="F23" s="28" t="s">
        <v>43</v>
      </c>
    </row>
    <row r="24" spans="1:10" ht="32.25" thickBot="1">
      <c r="A24" s="65"/>
      <c r="B24" s="65"/>
      <c r="C24" s="62"/>
      <c r="D24" s="5" t="s">
        <v>51</v>
      </c>
      <c r="E24" s="27">
        <v>25500</v>
      </c>
      <c r="F24" s="5" t="s">
        <v>42</v>
      </c>
    </row>
    <row r="25" spans="1:10" ht="32.25" thickBot="1">
      <c r="A25" s="65"/>
      <c r="B25" s="65"/>
      <c r="C25" s="62"/>
      <c r="D25" s="5" t="s">
        <v>26</v>
      </c>
      <c r="E25" s="27">
        <f>36322.92</f>
        <v>36322.92</v>
      </c>
      <c r="F25" s="5" t="s">
        <v>41</v>
      </c>
    </row>
    <row r="26" spans="1:10" ht="32.25" thickBot="1">
      <c r="A26" s="65"/>
      <c r="B26" s="65"/>
      <c r="C26" s="62"/>
      <c r="D26" s="5" t="s">
        <v>26</v>
      </c>
      <c r="E26" s="27">
        <v>163980</v>
      </c>
      <c r="F26" s="5" t="s">
        <v>56</v>
      </c>
    </row>
    <row r="27" spans="1:10" ht="32.25" thickBot="1">
      <c r="A27" s="65"/>
      <c r="B27" s="65"/>
      <c r="C27" s="62"/>
      <c r="D27" s="5" t="s">
        <v>10</v>
      </c>
      <c r="E27" s="27">
        <v>535196.81000000006</v>
      </c>
      <c r="F27" s="5" t="s">
        <v>47</v>
      </c>
    </row>
    <row r="28" spans="1:10" ht="32.25" thickBot="1">
      <c r="A28" s="65"/>
      <c r="B28" s="65"/>
      <c r="C28" s="62"/>
      <c r="D28" s="5" t="s">
        <v>48</v>
      </c>
      <c r="E28" s="27">
        <v>20000</v>
      </c>
      <c r="F28" s="5" t="s">
        <v>49</v>
      </c>
    </row>
    <row r="29" spans="1:10" ht="48" thickBot="1">
      <c r="A29" s="65"/>
      <c r="B29" s="65"/>
      <c r="C29" s="62"/>
      <c r="D29" s="47" t="s">
        <v>52</v>
      </c>
      <c r="E29" s="27">
        <f>13000+22000</f>
        <v>35000</v>
      </c>
      <c r="F29" s="5" t="s">
        <v>53</v>
      </c>
    </row>
    <row r="30" spans="1:10" ht="32.25" thickBot="1">
      <c r="A30" s="65"/>
      <c r="B30" s="65"/>
      <c r="C30" s="62"/>
      <c r="D30" s="47" t="s">
        <v>55</v>
      </c>
      <c r="E30" s="27">
        <v>200000</v>
      </c>
      <c r="F30" s="5" t="s">
        <v>54</v>
      </c>
    </row>
    <row r="31" spans="1:10" ht="32.25" thickBot="1">
      <c r="A31" s="65"/>
      <c r="B31" s="66"/>
      <c r="C31" s="63"/>
      <c r="D31" s="17" t="s">
        <v>7</v>
      </c>
      <c r="E31" s="27">
        <v>137359.4</v>
      </c>
      <c r="F31" s="5" t="s">
        <v>20</v>
      </c>
    </row>
    <row r="32" spans="1:10" ht="33.75" customHeight="1" thickBot="1">
      <c r="A32" s="7"/>
      <c r="B32" s="5" t="s">
        <v>5</v>
      </c>
      <c r="C32" s="12"/>
      <c r="D32" s="5" t="s">
        <v>5</v>
      </c>
      <c r="E32" s="29">
        <f>SUM(E8:E31)</f>
        <v>2476664.02</v>
      </c>
      <c r="F32" s="5"/>
      <c r="J32" s="16"/>
    </row>
    <row r="33" spans="1:10" ht="15.75">
      <c r="A33" s="8"/>
      <c r="B33" s="9"/>
      <c r="C33" s="9"/>
      <c r="D33" s="10"/>
      <c r="E33" s="11"/>
      <c r="F33" s="45"/>
      <c r="I33" s="16"/>
    </row>
    <row r="34" spans="1:10" s="31" customFormat="1" ht="15.75" thickBot="1">
      <c r="A34" s="31" t="s">
        <v>30</v>
      </c>
      <c r="E34" s="43"/>
      <c r="F34" s="44"/>
      <c r="J34" s="31">
        <v>2476664.02</v>
      </c>
    </row>
    <row r="35" spans="1:10" s="35" customFormat="1" ht="13.5" thickBot="1">
      <c r="A35" s="32" t="s">
        <v>0</v>
      </c>
      <c r="B35" s="20" t="s">
        <v>3</v>
      </c>
      <c r="C35" s="33" t="s">
        <v>1</v>
      </c>
      <c r="D35" s="33" t="s">
        <v>4</v>
      </c>
      <c r="E35" s="34" t="s">
        <v>1</v>
      </c>
      <c r="F35" s="33" t="s">
        <v>2</v>
      </c>
      <c r="J35" s="48">
        <f>E32-J34</f>
        <v>0</v>
      </c>
    </row>
    <row r="36" spans="1:10" ht="48" customHeight="1" thickBot="1">
      <c r="A36" s="55">
        <v>1</v>
      </c>
      <c r="B36" s="52" t="s">
        <v>31</v>
      </c>
      <c r="C36" s="39">
        <v>-2800</v>
      </c>
      <c r="D36" s="49" t="s">
        <v>32</v>
      </c>
      <c r="E36" s="39">
        <v>-2800</v>
      </c>
      <c r="F36" s="38" t="s">
        <v>33</v>
      </c>
    </row>
    <row r="37" spans="1:10" ht="16.5" thickBot="1">
      <c r="A37" s="56"/>
      <c r="B37" s="53"/>
      <c r="C37" s="41">
        <v>-900</v>
      </c>
      <c r="D37" s="50"/>
      <c r="E37" s="39">
        <v>-900</v>
      </c>
      <c r="F37" s="38" t="s">
        <v>34</v>
      </c>
    </row>
    <row r="38" spans="1:10" ht="16.5" thickBot="1">
      <c r="A38" s="57"/>
      <c r="B38" s="54"/>
      <c r="C38" s="41">
        <v>-900</v>
      </c>
      <c r="D38" s="51"/>
      <c r="E38" s="39">
        <v>-900</v>
      </c>
      <c r="F38" s="38" t="s">
        <v>35</v>
      </c>
    </row>
    <row r="39" spans="1:10" ht="16.5" thickBot="1">
      <c r="A39" s="30"/>
      <c r="B39" s="40" t="s">
        <v>5</v>
      </c>
      <c r="C39" s="41">
        <f>SUM(C36:C38)</f>
        <v>-4600</v>
      </c>
      <c r="D39" s="42" t="s">
        <v>5</v>
      </c>
      <c r="E39" s="39">
        <f>SUM(E36:E38)</f>
        <v>-4600</v>
      </c>
      <c r="F39" s="40"/>
    </row>
    <row r="41" spans="1:10" s="31" customFormat="1" ht="15.75" thickBot="1">
      <c r="A41" s="31" t="s">
        <v>36</v>
      </c>
      <c r="E41" s="43"/>
      <c r="F41" s="44"/>
    </row>
    <row r="42" spans="1:10" s="35" customFormat="1" ht="13.5" thickBot="1">
      <c r="A42" s="32" t="s">
        <v>0</v>
      </c>
      <c r="B42" s="20" t="s">
        <v>3</v>
      </c>
      <c r="C42" s="33" t="s">
        <v>1</v>
      </c>
      <c r="D42" s="33" t="s">
        <v>4</v>
      </c>
      <c r="E42" s="34" t="s">
        <v>1</v>
      </c>
      <c r="F42" s="33" t="s">
        <v>2</v>
      </c>
    </row>
    <row r="43" spans="1:10" ht="32.25" thickBot="1">
      <c r="A43" s="46">
        <v>1</v>
      </c>
      <c r="B43" s="36" t="s">
        <v>38</v>
      </c>
      <c r="C43" s="39">
        <v>-315281.52</v>
      </c>
      <c r="D43" s="36" t="s">
        <v>37</v>
      </c>
      <c r="E43" s="37">
        <v>315281.52</v>
      </c>
      <c r="F43" s="38" t="s">
        <v>57</v>
      </c>
    </row>
    <row r="44" spans="1:10" ht="16.5" thickBot="1">
      <c r="A44" s="30"/>
      <c r="B44" s="40" t="s">
        <v>5</v>
      </c>
      <c r="C44" s="41">
        <f>C43</f>
        <v>-315281.52</v>
      </c>
      <c r="D44" s="42" t="s">
        <v>5</v>
      </c>
      <c r="E44" s="39">
        <f>E43</f>
        <v>315281.52</v>
      </c>
      <c r="F44" s="40"/>
    </row>
  </sheetData>
  <mergeCells count="9">
    <mergeCell ref="D36:D38"/>
    <mergeCell ref="B36:B38"/>
    <mergeCell ref="A36:A38"/>
    <mergeCell ref="A1:F1"/>
    <mergeCell ref="A3:F5"/>
    <mergeCell ref="A6:F6"/>
    <mergeCell ref="C8:C31"/>
    <mergeCell ref="B8:B31"/>
    <mergeCell ref="A8:A31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rowBreaks count="1" manualBreakCount="1">
    <brk id="3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2024-01-19T03:44:00Z</dcterms:modified>
</cp:coreProperties>
</file>