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28" i="1"/>
  <c r="G14"/>
  <c r="G13"/>
  <c r="G15"/>
  <c r="G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</calcChain>
</file>

<file path=xl/sharedStrings.xml><?xml version="1.0" encoding="utf-8"?>
<sst xmlns="http://schemas.openxmlformats.org/spreadsheetml/2006/main" count="55" uniqueCount="54">
  <si>
    <t/>
  </si>
  <si>
    <t>Наименование</t>
  </si>
  <si>
    <t>Код по бюджетной классификации
ФКР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</si>
  <si>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</si>
  <si>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</si>
  <si>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</si>
  <si>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</si>
  <si>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</si>
  <si>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</si>
  <si>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</si>
  <si>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</si>
  <si>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</si>
  <si>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</si>
  <si>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</si>
  <si>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</si>
  <si>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</si>
  <si>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</si>
  <si>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</si>
  <si>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</si>
  <si>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</si>
  <si>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</si>
  <si>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</si>
  <si>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</si>
  <si>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</si>
  <si>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</si>
  <si>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</si>
  <si>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</si>
  <si>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</si>
  <si>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</si>
  <si>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</si>
  <si>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</si>
  <si>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</si>
  <si>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</si>
  <si>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</si>
  <si>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</si>
  <si>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</si>
  <si>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</si>
  <si>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</si>
  <si>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</si>
  <si>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</si>
  <si>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</si>
  <si>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</si>
  <si>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</si>
  <si>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</si>
  <si>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</si>
  <si>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</si>
  <si>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</si>
  <si>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</si>
  <si>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</si>
  <si>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 xml:space="preserve">В том числе за счет субвенций </t>
  </si>
  <si>
    <t>2024 год</t>
  </si>
  <si>
    <t>рублей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</si>
  <si>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2024 год</t>
  </si>
  <si>
    <t>Приложение №3  к решению Совета депутатов  от 19.01.2024 года №28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</si>
</sst>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4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0"/>
  <sheetViews>
    <sheetView tabSelected="1" workbookViewId="0">
      <selection activeCell="F1" sqref="F1:G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4.7109375" style="1" customWidth="1"/>
    <col min="7" max="7" width="14.42578125" customWidth="1"/>
  </cols>
  <sheetData>
    <row r="1" spans="1:10" s="1" customFormat="1" ht="42" customHeight="1">
      <c r="E1" s="3"/>
      <c r="F1" s="16" t="s">
        <v>53</v>
      </c>
      <c r="G1" s="16"/>
      <c r="H1" s="3"/>
      <c r="I1" s="3"/>
      <c r="J1" s="3"/>
    </row>
    <row r="2" spans="1:10" s="1" customFormat="1" ht="60.75" customHeight="1">
      <c r="A2" s="17" t="s">
        <v>52</v>
      </c>
      <c r="B2" s="17"/>
      <c r="C2" s="17"/>
      <c r="D2" s="17"/>
      <c r="E2" s="17"/>
      <c r="F2" s="17"/>
      <c r="G2" s="17"/>
      <c r="H2" s="4"/>
      <c r="I2" s="4"/>
      <c r="J2" s="4"/>
    </row>
    <row r="3" spans="1:10" s="1" customFormat="1" ht="15" customHeight="1">
      <c r="A3" s="10"/>
      <c r="B3" s="10"/>
      <c r="C3" s="10"/>
      <c r="D3" s="10"/>
      <c r="E3" s="10"/>
      <c r="F3" s="10"/>
      <c r="G3" s="5" t="s">
        <v>51</v>
      </c>
      <c r="H3" s="10"/>
      <c r="I3" s="10"/>
      <c r="J3" s="5"/>
    </row>
    <row r="4" spans="1:10" s="1" customFormat="1" ht="14.1" customHeight="1">
      <c r="A4" s="11" t="s">
        <v>1</v>
      </c>
      <c r="B4" s="11"/>
      <c r="C4" s="11" t="s">
        <v>2</v>
      </c>
      <c r="D4" s="11"/>
      <c r="E4" s="11"/>
      <c r="F4" s="11" t="s">
        <v>50</v>
      </c>
      <c r="G4" s="15" t="s">
        <v>49</v>
      </c>
    </row>
    <row r="5" spans="1:10" s="1" customFormat="1" ht="53.1" customHeight="1">
      <c r="A5" s="11"/>
      <c r="B5" s="11"/>
      <c r="C5" s="11"/>
      <c r="D5" s="11"/>
      <c r="E5" s="11"/>
      <c r="F5" s="11"/>
      <c r="G5" s="15"/>
    </row>
    <row r="6" spans="1:10" s="1" customFormat="1" ht="14.1" customHeight="1">
      <c r="A6" s="13" t="s">
        <v>3</v>
      </c>
      <c r="B6" s="13"/>
      <c r="C6" s="13" t="s">
        <v>4</v>
      </c>
      <c r="D6" s="13"/>
      <c r="E6" s="13"/>
      <c r="F6" s="6" t="s">
        <v>5</v>
      </c>
      <c r="G6" s="2">
        <v>4</v>
      </c>
    </row>
    <row r="7" spans="1:10" s="1" customFormat="1" ht="14.1" customHeight="1">
      <c r="A7" s="12" t="s">
        <v>6</v>
      </c>
      <c r="B7" s="12"/>
      <c r="C7" s="13" t="s">
        <v>7</v>
      </c>
      <c r="D7" s="13"/>
      <c r="E7" s="13"/>
      <c r="F7" s="7">
        <f>30575936.69</f>
        <v>30575936.690000001</v>
      </c>
      <c r="G7" s="8"/>
    </row>
    <row r="8" spans="1:10" s="1" customFormat="1" ht="33.950000000000003" customHeight="1">
      <c r="A8" s="12" t="s">
        <v>8</v>
      </c>
      <c r="B8" s="12"/>
      <c r="C8" s="13" t="s">
        <v>9</v>
      </c>
      <c r="D8" s="13"/>
      <c r="E8" s="13"/>
      <c r="F8" s="7">
        <f t="shared" ref="F8" si="0">2224108</f>
        <v>2224108</v>
      </c>
      <c r="G8" s="8"/>
    </row>
    <row r="9" spans="1:10" s="1" customFormat="1" ht="33.950000000000003" customHeight="1">
      <c r="A9" s="12" t="s">
        <v>10</v>
      </c>
      <c r="B9" s="12"/>
      <c r="C9" s="13" t="s">
        <v>11</v>
      </c>
      <c r="D9" s="13"/>
      <c r="E9" s="13"/>
      <c r="F9" s="7">
        <f>13241541</f>
        <v>13241541</v>
      </c>
      <c r="G9" s="8"/>
    </row>
    <row r="10" spans="1:10" s="1" customFormat="1" ht="14.1" customHeight="1">
      <c r="A10" s="12" t="s">
        <v>12</v>
      </c>
      <c r="B10" s="12"/>
      <c r="C10" s="13" t="s">
        <v>13</v>
      </c>
      <c r="D10" s="13"/>
      <c r="E10" s="13"/>
      <c r="F10" s="7">
        <f t="shared" ref="F10" si="1">100000</f>
        <v>100000</v>
      </c>
      <c r="G10" s="8"/>
    </row>
    <row r="11" spans="1:10" s="1" customFormat="1" ht="14.1" customHeight="1">
      <c r="A11" s="12" t="s">
        <v>14</v>
      </c>
      <c r="B11" s="12"/>
      <c r="C11" s="13" t="s">
        <v>15</v>
      </c>
      <c r="D11" s="13"/>
      <c r="E11" s="13"/>
      <c r="F11" s="7">
        <f>15010287.69</f>
        <v>15010287.689999999</v>
      </c>
      <c r="G11" s="8"/>
    </row>
    <row r="12" spans="1:10" s="1" customFormat="1" ht="14.1" customHeight="1">
      <c r="A12" s="12" t="s">
        <v>16</v>
      </c>
      <c r="B12" s="12"/>
      <c r="C12" s="13" t="s">
        <v>17</v>
      </c>
      <c r="D12" s="13"/>
      <c r="E12" s="13"/>
      <c r="F12" s="7">
        <f t="shared" ref="F12:F13" si="2">700500</f>
        <v>700500</v>
      </c>
      <c r="G12" s="9">
        <f>F12</f>
        <v>700500</v>
      </c>
    </row>
    <row r="13" spans="1:10" s="1" customFormat="1" ht="14.1" customHeight="1">
      <c r="A13" s="12" t="s">
        <v>18</v>
      </c>
      <c r="B13" s="12"/>
      <c r="C13" s="13" t="s">
        <v>19</v>
      </c>
      <c r="D13" s="13"/>
      <c r="E13" s="13"/>
      <c r="F13" s="7">
        <f t="shared" si="2"/>
        <v>700500</v>
      </c>
      <c r="G13" s="9">
        <f t="shared" ref="G13:G15" si="3">F13</f>
        <v>700500</v>
      </c>
    </row>
    <row r="14" spans="1:10" s="1" customFormat="1" ht="24" customHeight="1">
      <c r="A14" s="12" t="s">
        <v>20</v>
      </c>
      <c r="B14" s="12"/>
      <c r="C14" s="13" t="s">
        <v>21</v>
      </c>
      <c r="D14" s="13"/>
      <c r="E14" s="13"/>
      <c r="F14" s="7">
        <f>66174.14</f>
        <v>66174.14</v>
      </c>
      <c r="G14" s="9">
        <f>G15</f>
        <v>53636.639999999999</v>
      </c>
    </row>
    <row r="15" spans="1:10" s="1" customFormat="1" ht="14.1" customHeight="1">
      <c r="A15" s="12" t="s">
        <v>22</v>
      </c>
      <c r="B15" s="12"/>
      <c r="C15" s="13" t="s">
        <v>23</v>
      </c>
      <c r="D15" s="13"/>
      <c r="E15" s="13"/>
      <c r="F15" s="7">
        <f t="shared" ref="F15" si="4">53636.64</f>
        <v>53636.639999999999</v>
      </c>
      <c r="G15" s="9">
        <f t="shared" si="3"/>
        <v>53636.639999999999</v>
      </c>
    </row>
    <row r="16" spans="1:10" s="1" customFormat="1" ht="24" customHeight="1">
      <c r="A16" s="12" t="s">
        <v>24</v>
      </c>
      <c r="B16" s="12"/>
      <c r="C16" s="13" t="s">
        <v>25</v>
      </c>
      <c r="D16" s="13"/>
      <c r="E16" s="13"/>
      <c r="F16" s="7">
        <f t="shared" ref="F16" si="5">12537.5</f>
        <v>12537.5</v>
      </c>
      <c r="G16" s="8"/>
    </row>
    <row r="17" spans="1:7" s="1" customFormat="1" ht="14.1" customHeight="1">
      <c r="A17" s="12" t="s">
        <v>26</v>
      </c>
      <c r="B17" s="12"/>
      <c r="C17" s="13" t="s">
        <v>27</v>
      </c>
      <c r="D17" s="13"/>
      <c r="E17" s="13"/>
      <c r="F17" s="7">
        <f>16435252</f>
        <v>16435252</v>
      </c>
      <c r="G17" s="8"/>
    </row>
    <row r="18" spans="1:7" s="1" customFormat="1" ht="14.1" customHeight="1">
      <c r="A18" s="12" t="s">
        <v>28</v>
      </c>
      <c r="B18" s="12"/>
      <c r="C18" s="13" t="s">
        <v>29</v>
      </c>
      <c r="D18" s="13"/>
      <c r="E18" s="13"/>
      <c r="F18" s="7">
        <f>1673752</f>
        <v>1673752</v>
      </c>
      <c r="G18" s="8"/>
    </row>
    <row r="19" spans="1:7" s="1" customFormat="1" ht="14.1" customHeight="1">
      <c r="A19" s="12" t="s">
        <v>30</v>
      </c>
      <c r="B19" s="12"/>
      <c r="C19" s="13" t="s">
        <v>31</v>
      </c>
      <c r="D19" s="13"/>
      <c r="E19" s="13"/>
      <c r="F19" s="7">
        <f>14761500</f>
        <v>14761500</v>
      </c>
      <c r="G19" s="8"/>
    </row>
    <row r="20" spans="1:7" s="1" customFormat="1" ht="14.1" customHeight="1">
      <c r="A20" s="12" t="s">
        <v>32</v>
      </c>
      <c r="B20" s="12"/>
      <c r="C20" s="13" t="s">
        <v>33</v>
      </c>
      <c r="D20" s="13"/>
      <c r="E20" s="13"/>
      <c r="F20" s="7">
        <f t="shared" ref="F20:F21" si="6">492551</f>
        <v>492551</v>
      </c>
      <c r="G20" s="8"/>
    </row>
    <row r="21" spans="1:7" s="1" customFormat="1" ht="24" customHeight="1">
      <c r="A21" s="12" t="s">
        <v>34</v>
      </c>
      <c r="B21" s="12"/>
      <c r="C21" s="13" t="s">
        <v>35</v>
      </c>
      <c r="D21" s="13"/>
      <c r="E21" s="13"/>
      <c r="F21" s="7">
        <f t="shared" si="6"/>
        <v>492551</v>
      </c>
      <c r="G21" s="8"/>
    </row>
    <row r="22" spans="1:7" s="1" customFormat="1" ht="14.1" customHeight="1">
      <c r="A22" s="12" t="s">
        <v>36</v>
      </c>
      <c r="B22" s="12"/>
      <c r="C22" s="13" t="s">
        <v>37</v>
      </c>
      <c r="D22" s="13"/>
      <c r="E22" s="13"/>
      <c r="F22" s="7">
        <f>319679.52</f>
        <v>319679.52</v>
      </c>
      <c r="G22" s="8"/>
    </row>
    <row r="23" spans="1:7" s="1" customFormat="1" ht="14.1" customHeight="1">
      <c r="A23" s="12" t="s">
        <v>38</v>
      </c>
      <c r="B23" s="12"/>
      <c r="C23" s="13" t="s">
        <v>39</v>
      </c>
      <c r="D23" s="13"/>
      <c r="E23" s="13"/>
      <c r="F23" s="7">
        <f>319679.52</f>
        <v>319679.52</v>
      </c>
      <c r="G23" s="8"/>
    </row>
    <row r="24" spans="1:7" s="1" customFormat="1" ht="14.1" customHeight="1">
      <c r="A24" s="12" t="s">
        <v>40</v>
      </c>
      <c r="B24" s="12"/>
      <c r="C24" s="13" t="s">
        <v>41</v>
      </c>
      <c r="D24" s="13"/>
      <c r="E24" s="13"/>
      <c r="F24" s="7">
        <f t="shared" ref="F24:F25" si="7">15128025.23</f>
        <v>15128025.23</v>
      </c>
      <c r="G24" s="8"/>
    </row>
    <row r="25" spans="1:7" s="1" customFormat="1" ht="14.1" customHeight="1">
      <c r="A25" s="12" t="s">
        <v>42</v>
      </c>
      <c r="B25" s="12"/>
      <c r="C25" s="13" t="s">
        <v>43</v>
      </c>
      <c r="D25" s="13"/>
      <c r="E25" s="13"/>
      <c r="F25" s="7">
        <f t="shared" si="7"/>
        <v>15128025.23</v>
      </c>
      <c r="G25" s="8"/>
    </row>
    <row r="26" spans="1:7" s="1" customFormat="1" ht="14.1" customHeight="1">
      <c r="A26" s="12" t="s">
        <v>44</v>
      </c>
      <c r="B26" s="12"/>
      <c r="C26" s="13" t="s">
        <v>45</v>
      </c>
      <c r="D26" s="13"/>
      <c r="E26" s="13"/>
      <c r="F26" s="7">
        <f t="shared" ref="F26:F27" si="8">612000</f>
        <v>612000</v>
      </c>
      <c r="G26" s="8"/>
    </row>
    <row r="27" spans="1:7" s="1" customFormat="1" ht="14.1" customHeight="1">
      <c r="A27" s="12" t="s">
        <v>46</v>
      </c>
      <c r="B27" s="12"/>
      <c r="C27" s="13" t="s">
        <v>47</v>
      </c>
      <c r="D27" s="13"/>
      <c r="E27" s="13"/>
      <c r="F27" s="7">
        <f t="shared" si="8"/>
        <v>612000</v>
      </c>
      <c r="G27" s="8"/>
    </row>
    <row r="28" spans="1:7" s="1" customFormat="1" ht="15" customHeight="1">
      <c r="A28" s="18" t="s">
        <v>48</v>
      </c>
      <c r="B28" s="18"/>
      <c r="C28" s="18"/>
      <c r="D28" s="18"/>
      <c r="E28" s="18"/>
      <c r="F28" s="7">
        <f>64330118.58</f>
        <v>64330118.579999998</v>
      </c>
      <c r="G28" s="9">
        <f>G12+G14</f>
        <v>754136.64</v>
      </c>
    </row>
    <row r="29" spans="1:7" s="1" customFormat="1" ht="14.1" customHeight="1">
      <c r="A29" s="14" t="s">
        <v>0</v>
      </c>
      <c r="B29" s="14"/>
      <c r="C29" s="14"/>
      <c r="D29" s="14"/>
      <c r="E29" s="14"/>
      <c r="F29" s="14"/>
    </row>
    <row r="30" spans="1:7" s="1" customFormat="1" ht="14.1" customHeight="1">
      <c r="A30" s="14" t="s">
        <v>0</v>
      </c>
      <c r="B30" s="14"/>
      <c r="C30" s="14"/>
      <c r="D30" s="14"/>
      <c r="E30" s="14"/>
      <c r="F30" s="14"/>
    </row>
  </sheetData>
  <mergeCells count="53">
    <mergeCell ref="G4:G5"/>
    <mergeCell ref="F1:G1"/>
    <mergeCell ref="A2:G2"/>
    <mergeCell ref="A28:E28"/>
    <mergeCell ref="A29:F29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A30:F30"/>
    <mergeCell ref="A26:B26"/>
    <mergeCell ref="C26:E26"/>
    <mergeCell ref="A27:B27"/>
    <mergeCell ref="C27:E27"/>
    <mergeCell ref="C21:E21"/>
    <mergeCell ref="A19:B19"/>
    <mergeCell ref="C19:E19"/>
    <mergeCell ref="A18:B18"/>
    <mergeCell ref="C18:E18"/>
    <mergeCell ref="A17:B17"/>
    <mergeCell ref="C17:E17"/>
    <mergeCell ref="A16:B16"/>
    <mergeCell ref="C16:E16"/>
    <mergeCell ref="A15:B15"/>
    <mergeCell ref="C15:E15"/>
    <mergeCell ref="A14:B14"/>
    <mergeCell ref="C14:E14"/>
    <mergeCell ref="A13:B13"/>
    <mergeCell ref="C13:E13"/>
    <mergeCell ref="A12:B12"/>
    <mergeCell ref="C12:E12"/>
    <mergeCell ref="A8:B8"/>
    <mergeCell ref="C8:E8"/>
    <mergeCell ref="A6:B6"/>
    <mergeCell ref="C6:E6"/>
    <mergeCell ref="A11:B11"/>
    <mergeCell ref="C11:E11"/>
    <mergeCell ref="A10:B10"/>
    <mergeCell ref="C10:E10"/>
    <mergeCell ref="A9:B9"/>
    <mergeCell ref="C9:E9"/>
    <mergeCell ref="A4:B5"/>
    <mergeCell ref="C4:E5"/>
    <mergeCell ref="F4:F5"/>
    <mergeCell ref="A7:B7"/>
    <mergeCell ref="C7:E7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2023-12-22T03:57:02Z</dcterms:created>
  <dcterms:modified xsi:type="dcterms:W3CDTF">2024-01-19T04:18:51Z</dcterms:modified>
</cp:coreProperties>
</file>